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31" i="1" l="1"/>
  <c r="L29" i="1"/>
  <c r="L27" i="1"/>
  <c r="L25" i="1"/>
  <c r="L23" i="1"/>
  <c r="F29" i="2" l="1"/>
  <c r="F27" i="2"/>
  <c r="F25" i="2"/>
  <c r="F23" i="2"/>
  <c r="F21" i="2"/>
</calcChain>
</file>

<file path=xl/comments1.xml><?xml version="1.0" encoding="utf-8"?>
<comments xmlns="http://schemas.openxmlformats.org/spreadsheetml/2006/main">
  <authors>
    <author>根津良彦</author>
  </authors>
  <commentList>
    <comment ref="F21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(D11:D18,D11,F11:F18)</t>
        </r>
      </text>
    </comment>
    <comment ref="F23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(E11:E18,"</t>
        </r>
        <r>
          <rPr>
            <b/>
            <sz val="11"/>
            <color indexed="10"/>
            <rFont val="ＭＳ Ｐゴシック"/>
            <family val="3"/>
            <charset val="128"/>
          </rPr>
          <t>&gt;=40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",F11:F18)
</t>
        </r>
        <r>
          <rPr>
            <sz val="11"/>
            <color indexed="81"/>
            <rFont val="ＭＳ Ｐゴシック"/>
            <family val="3"/>
            <charset val="128"/>
          </rPr>
          <t>40歳以上の検索条件は→ &gt;</t>
        </r>
        <r>
          <rPr>
            <sz val="11"/>
            <color indexed="12"/>
            <rFont val="ＭＳ Ｐゴシック"/>
            <family val="3"/>
            <charset val="128"/>
          </rPr>
          <t>=</t>
        </r>
        <r>
          <rPr>
            <sz val="11"/>
            <color indexed="81"/>
            <rFont val="ＭＳ Ｐゴシック"/>
            <family val="3"/>
            <charset val="128"/>
          </rPr>
          <t>40 　※40歳を含む</t>
        </r>
      </text>
    </comment>
    <comment ref="F25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(D11:D18,D13,G11:G18)</t>
        </r>
      </text>
    </comment>
    <comment ref="F27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(E11:E18,"</t>
        </r>
        <r>
          <rPr>
            <b/>
            <sz val="11"/>
            <color indexed="10"/>
            <rFont val="ＭＳ Ｐゴシック"/>
            <family val="3"/>
            <charset val="128"/>
          </rPr>
          <t>&lt;40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",F11:F18)
</t>
        </r>
        <r>
          <rPr>
            <sz val="11"/>
            <color indexed="81"/>
            <rFont val="ＭＳ Ｐゴシック"/>
            <family val="3"/>
            <charset val="128"/>
          </rPr>
          <t>40歳以下の検索条件は→ &lt;40 　※40歳を含まず</t>
        </r>
      </text>
    </comment>
    <comment ref="F29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SUMIF</t>
        </r>
        <r>
          <rPr>
            <b/>
            <sz val="11"/>
            <color indexed="81"/>
            <rFont val="ＭＳ Ｐゴシック"/>
            <family val="3"/>
            <charset val="128"/>
          </rPr>
          <t>(G11:G18,"</t>
        </r>
        <r>
          <rPr>
            <b/>
            <sz val="11"/>
            <color indexed="10"/>
            <rFont val="ＭＳ Ｐゴシック"/>
            <family val="3"/>
            <charset val="128"/>
          </rPr>
          <t>&lt;90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",F11:F18)
</t>
        </r>
        <r>
          <rPr>
            <sz val="11"/>
            <color indexed="81"/>
            <rFont val="ＭＳ Ｐゴシック"/>
            <family val="3"/>
            <charset val="128"/>
          </rPr>
          <t>９０以下の検索条件は→ &lt;９０ 　※９０を含まず</t>
        </r>
      </text>
    </comment>
  </commentList>
</comments>
</file>

<file path=xl/sharedStrings.xml><?xml version="1.0" encoding="utf-8"?>
<sst xmlns="http://schemas.openxmlformats.org/spreadsheetml/2006/main" count="74" uniqueCount="32">
  <si>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</si>
  <si>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</si>
  <si>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</si>
  <si>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</si>
  <si>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田中</t>
    <rPh sb="0" eb="2">
      <t>タナカ</t>
    </rPh>
    <phoneticPr fontId="2"/>
  </si>
  <si>
    <t>高橋</t>
    <rPh sb="0" eb="2">
      <t>タカハシ</t>
    </rPh>
    <phoneticPr fontId="2"/>
  </si>
  <si>
    <t>鈴木</t>
    <rPh sb="0" eb="2">
      <t>スズキ</t>
    </rPh>
    <phoneticPr fontId="2"/>
  </si>
  <si>
    <t>山田</t>
    <rPh sb="0" eb="2">
      <t>ヤマダ</t>
    </rPh>
    <phoneticPr fontId="2"/>
  </si>
  <si>
    <t>大木</t>
    <rPh sb="0" eb="2">
      <t>オオキ</t>
    </rPh>
    <phoneticPr fontId="2"/>
  </si>
  <si>
    <t>五十嵐</t>
    <rPh sb="0" eb="3">
      <t>イガラシ</t>
    </rPh>
    <phoneticPr fontId="2"/>
  </si>
  <si>
    <t>松田</t>
    <rPh sb="0" eb="2">
      <t>マツダ</t>
    </rPh>
    <phoneticPr fontId="2"/>
  </si>
  <si>
    <t>沢田</t>
    <rPh sb="0" eb="2">
      <t>サワダ</t>
    </rPh>
    <phoneticPr fontId="2"/>
  </si>
  <si>
    <t>答</t>
    <rPh sb="0" eb="1">
      <t>コタ</t>
    </rPh>
    <phoneticPr fontId="2"/>
  </si>
  <si>
    <t>スコアー計</t>
    <rPh sb="4" eb="5">
      <t>ケイ</t>
    </rPh>
    <phoneticPr fontId="2"/>
  </si>
  <si>
    <r>
      <t>良いスコアー/悪いスコアーをそれぞれ</t>
    </r>
    <r>
      <rPr>
        <b/>
        <sz val="11"/>
        <color indexed="8"/>
        <rFont val="ＭＳ ゴシック"/>
        <family val="3"/>
        <charset val="128"/>
      </rPr>
      <t>1位～3位まで抽出</t>
    </r>
    <r>
      <rPr>
        <sz val="11"/>
        <color indexed="8"/>
        <rFont val="ＭＳ ゴシック"/>
        <family val="3"/>
        <charset val="128"/>
      </rPr>
      <t>しましょう。</t>
    </r>
    <rPh sb="0" eb="1">
      <t>ヨ</t>
    </rPh>
    <rPh sb="7" eb="8">
      <t>ワル</t>
    </rPh>
    <rPh sb="19" eb="20">
      <t>イ</t>
    </rPh>
    <rPh sb="22" eb="23">
      <t>イ</t>
    </rPh>
    <rPh sb="25" eb="27">
      <t>チュウシュツ</t>
    </rPh>
    <phoneticPr fontId="2"/>
  </si>
  <si>
    <t>性別</t>
    <rPh sb="0" eb="2">
      <t>セイベツ</t>
    </rPh>
    <phoneticPr fontId="2"/>
  </si>
  <si>
    <t>年齢</t>
    <rPh sb="0" eb="2">
      <t>ネンレイ</t>
    </rPh>
    <phoneticPr fontId="2"/>
  </si>
  <si>
    <t>料金</t>
    <rPh sb="0" eb="2">
      <t>リョウキン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</si>
  <si>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</si>
  <si>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</si>
  <si>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SUMIF</t>
    <phoneticPr fontId="2"/>
  </si>
  <si>
    <t>「数学／三角」</t>
    <rPh sb="1" eb="6">
      <t>スウガクスラサンカク</t>
    </rPh>
    <phoneticPr fontId="2"/>
  </si>
  <si>
    <t>「女」のスコアー合計は？</t>
    <rPh sb="1" eb="2">
      <t>オンナ</t>
    </rPh>
    <rPh sb="8" eb="10">
      <t>ゴウケイ</t>
    </rPh>
    <phoneticPr fontId="2"/>
  </si>
  <si>
    <t>４０歳以上の料金合計は？</t>
    <rPh sb="2" eb="3">
      <t>サイ</t>
    </rPh>
    <rPh sb="3" eb="5">
      <t>イジョウ</t>
    </rPh>
    <rPh sb="6" eb="8">
      <t>リョウキン</t>
    </rPh>
    <rPh sb="8" eb="10">
      <t>ゴウケイ</t>
    </rPh>
    <phoneticPr fontId="2"/>
  </si>
  <si>
    <t>「男」の料金合計は？</t>
    <rPh sb="1" eb="2">
      <t>オトコ</t>
    </rPh>
    <rPh sb="4" eb="6">
      <t>リョウキン</t>
    </rPh>
    <rPh sb="6" eb="8">
      <t>ゴウケイ</t>
    </rPh>
    <phoneticPr fontId="2"/>
  </si>
  <si>
    <t>合計を導くＳＵＭと、「もしも・・・」の条件ＩＦを組み合わせたような関数です。指定した範囲で</t>
    <rPh sb="0" eb="2">
      <t>ゴウケイ</t>
    </rPh>
    <rPh sb="3" eb="4">
      <t>ミチビ</t>
    </rPh>
    <rPh sb="19" eb="21">
      <t>ジョウケン</t>
    </rPh>
    <rPh sb="24" eb="25">
      <t>ク</t>
    </rPh>
    <rPh sb="26" eb="27">
      <t>ア</t>
    </rPh>
    <rPh sb="33" eb="35">
      <t>カンスウ</t>
    </rPh>
    <rPh sb="38" eb="40">
      <t>シテイ</t>
    </rPh>
    <rPh sb="42" eb="44">
      <t>ハンイ</t>
    </rPh>
    <phoneticPr fontId="2"/>
  </si>
  <si>
    <t>指定した条件に合致する値を合計します。</t>
    <rPh sb="0" eb="2">
      <t>シテイ</t>
    </rPh>
    <rPh sb="11" eb="12">
      <t>アタイ</t>
    </rPh>
    <rPh sb="13" eb="15">
      <t>ゴウケイ</t>
    </rPh>
    <phoneticPr fontId="2"/>
  </si>
  <si>
    <r>
      <rPr>
        <sz val="16"/>
        <color theme="6" tint="0.39997558519241921"/>
        <rFont val="ＭＳ ゴシック"/>
        <family val="3"/>
        <charset val="128"/>
      </rP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</si>
  <si>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40歳未満の料金合計は？</t>
    <rPh sb="2" eb="3">
      <t>サイ</t>
    </rPh>
    <rPh sb="3" eb="5">
      <t>ミマン</t>
    </rPh>
    <rPh sb="6" eb="8">
      <t>リョウキン</t>
    </rPh>
    <rPh sb="8" eb="10">
      <t>ゴウケイ</t>
    </rPh>
    <phoneticPr fontId="2"/>
  </si>
  <si>
    <t>スコアー「90」未満の料金合計は？</t>
    <rPh sb="8" eb="10">
      <t>ミマン</t>
    </rPh>
    <rPh sb="11" eb="13">
      <t>リョウキン</t>
    </rPh>
    <rPh sb="13" eb="15">
      <t>ゴウケイ</t>
    </rPh>
    <phoneticPr fontId="2"/>
  </si>
  <si>
    <r>
      <t>Copyright(c) Beginners Site All right reserved</t>
    </r>
    <r>
      <rPr>
        <sz val="11"/>
        <color indexed="43"/>
        <rFont val="ＭＳ Ｐ明朝"/>
        <family val="1"/>
        <charset val="128"/>
      </rPr>
      <t>　</t>
    </r>
    <r>
      <rPr>
        <sz val="11"/>
        <color indexed="43"/>
        <rFont val="Century"/>
        <family val="1"/>
      </rPr>
      <t>2011/ 01/01</t>
    </r>
    <phoneticPr fontId="2"/>
  </si>
  <si>
    <t>Copyright(c) Beginners Site All right reserved 2011/01/01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</si>
</sst>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6"/>
      <color theme="6" tint="0.39997558519241921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43"/>
      <name val="ＭＳ Ｐ明朝"/>
      <family val="1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38" fontId="0" fillId="0" borderId="1" xfId="1" applyFont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38" fontId="0" fillId="0" borderId="1" xfId="1" applyFont="1" applyFill="1" applyBorder="1">
      <alignment vertical="center"/>
    </xf>
    <xf numFmtId="0" fontId="1" fillId="0" borderId="0" xfId="0" applyFont="1" applyFill="1" applyBorder="1" applyAlignment="1">
      <alignment horizontal="left" vertical="center"/>
    </xf>
    <xf numFmtId="38" fontId="0" fillId="3" borderId="1" xfId="1" applyFont="1" applyFill="1" applyBorder="1">
      <alignment vertical="center"/>
    </xf>
    <xf numFmtId="38" fontId="0" fillId="0" borderId="0" xfId="1" applyFont="1">
      <alignment vertical="center"/>
    </xf>
    <xf numFmtId="0" fontId="0" fillId="5" borderId="1" xfId="0" applyFill="1" applyBorder="1">
      <alignment vertical="center"/>
    </xf>
    <xf numFmtId="38" fontId="0" fillId="6" borderId="1" xfId="1" applyFont="1" applyFill="1" applyBorder="1">
      <alignment vertical="center"/>
    </xf>
    <xf numFmtId="0" fontId="0" fillId="8" borderId="1" xfId="0" applyFill="1" applyBorder="1">
      <alignment vertical="center"/>
    </xf>
    <xf numFmtId="0" fontId="1" fillId="8" borderId="1" xfId="0" applyFont="1" applyFill="1" applyBorder="1" applyAlignment="1">
      <alignment horizontal="center" vertical="center"/>
    </xf>
    <xf numFmtId="0" fontId="0" fillId="9" borderId="1" xfId="0" applyFill="1" applyBorder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6" fontId="14" fillId="7" borderId="0" xfId="2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533400</xdr:colOff>
      <xdr:row>21</xdr:row>
      <xdr:rowOff>104775</xdr:rowOff>
    </xdr:from>
    <xdr:to>
      <xdr:col>6</xdr:col>
      <xdr:colOff>76200</xdr:colOff>
      <xdr:row>24</xdr:row>
      <xdr:rowOff>114300</xdr:rowOff>
    </xdr:to>
    <xdr:pic>
      <xdr:nvPicPr>
        <xdr:cNvPr id="1039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66825" y="3886200"/>
          <a:ext cx="2524125" cy="5238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47625</xdr:colOff>
      <xdr:row>22</xdr:row>
      <xdr:rowOff>95250</xdr:rowOff>
    </xdr:from>
    <xdr:to>
      <xdr:col>10</xdr:col>
      <xdr:colOff>866775</xdr:colOff>
      <xdr:row>27</xdr:row>
      <xdr:rowOff>47625</xdr:rowOff>
    </xdr:to>
    <xdr:pic>
      <xdr:nvPicPr>
        <xdr:cNvPr id="2078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l="2260" t="22322" b="1786"/>
        <a:stretch>
          <a:fillRect/>
        </a:stretch>
      </xdr:blipFill>
      <xdr:spPr bwMode="auto">
        <a:xfrm>
          <a:off x="6581775" y="4076700"/>
          <a:ext cx="1647825" cy="809625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8</xdr:col>
      <xdr:colOff>400050</xdr:colOff>
      <xdr:row>36</xdr:row>
      <xdr:rowOff>66675</xdr:rowOff>
    </xdr:from>
    <xdr:to>
      <xdr:col>10</xdr:col>
      <xdr:colOff>381000</xdr:colOff>
      <xdr:row>41</xdr:row>
      <xdr:rowOff>47625</xdr:rowOff>
    </xdr:to>
    <xdr:pic>
      <xdr:nvPicPr>
        <xdr:cNvPr id="2082" name="Picture 34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 t="21429"/>
        <a:stretch>
          <a:fillRect/>
        </a:stretch>
      </xdr:blipFill>
      <xdr:spPr bwMode="auto">
        <a:xfrm>
          <a:off x="6105525" y="6448425"/>
          <a:ext cx="1638300" cy="83820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3</xdr:col>
      <xdr:colOff>619125</xdr:colOff>
      <xdr:row>35</xdr:row>
      <xdr:rowOff>95250</xdr:rowOff>
    </xdr:from>
    <xdr:to>
      <xdr:col>5</xdr:col>
      <xdr:colOff>581025</xdr:colOff>
      <xdr:row>40</xdr:row>
      <xdr:rowOff>38100</xdr:rowOff>
    </xdr:to>
    <xdr:pic>
      <xdr:nvPicPr>
        <xdr:cNvPr id="2085" name="Picture 37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 l="1734" t="23276" b="4310"/>
        <a:stretch>
          <a:fillRect/>
        </a:stretch>
      </xdr:blipFill>
      <xdr:spPr bwMode="auto">
        <a:xfrm>
          <a:off x="2181225" y="6305550"/>
          <a:ext cx="1619250" cy="80010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workbookViewId="0">
      <selection activeCell="B5" sqref="B5"/>
    </sheetView>
  </sheetViews>
  <sheetFormatPr defaultColWidth="11.375" defaultRowHeight="13.5" x14ac:dyDescent="0.15"/>
  <cols>
    <col min="1" max="1" width="3" customWidth="1"/>
    <col min="2" max="2" width="6.625" customWidth="1"/>
    <col min="3" max="3" width="11.125" customWidth="1"/>
    <col min="4" max="4" width="7.75" customWidth="1"/>
    <col min="5" max="6" width="10.125" customWidth="1"/>
    <col min="7" max="7" width="10.375" customWidth="1"/>
    <col min="8" max="8" width="6.25" customWidth="1"/>
    <col min="9" max="10" width="10.125" customWidth="1"/>
    <col min="11" max="11" width="12.625" customWidth="1"/>
    <col min="12" max="12" width="10.125" customWidth="1"/>
  </cols>
  <sheetData>
    <row r="1" spans="1:12" ht="12.75" customHeight="1" thickBot="1" x14ac:dyDescent="0.2">
      <c r="A1" s="24" t="s">
        <v>30</v>
      </c>
      <c r="B1" s="24"/>
      <c r="C1" s="24"/>
      <c r="D1" s="24"/>
      <c r="E1" s="24"/>
      <c r="F1" s="24"/>
      <c r="G1" s="24"/>
    </row>
    <row r="2" spans="1:12" ht="23.25" customHeight="1" thickBot="1" x14ac:dyDescent="0.2">
      <c r="B2" s="20" t="s">
        <v>20</v>
      </c>
      <c r="C2" s="21"/>
      <c r="D2" s="21"/>
      <c r="E2" s="22"/>
      <c r="F2" s="7" t="s">
        <v>2</v>
      </c>
      <c r="G2" s="23" t="s">
        <v>21</v>
      </c>
      <c r="H2" s="23"/>
      <c r="I2" s="23"/>
    </row>
    <row r="4" spans="1:12" x14ac:dyDescent="0.15">
      <c r="C4" t="s">
        <v>25</v>
      </c>
    </row>
    <row r="5" spans="1:12" x14ac:dyDescent="0.15">
      <c r="C5" t="s">
        <v>26</v>
      </c>
    </row>
    <row r="7" spans="1:12" ht="18.75" x14ac:dyDescent="0.15">
      <c r="B7" s="1" t="s">
        <v>0</v>
      </c>
      <c r="C7" s="6" t="s">
        <v>27</v>
      </c>
    </row>
    <row r="8" spans="1:12" x14ac:dyDescent="0.15">
      <c r="C8" s="10"/>
      <c r="I8" s="2"/>
    </row>
    <row r="10" spans="1:12" x14ac:dyDescent="0.15">
      <c r="C10" s="17"/>
      <c r="D10" s="18" t="s">
        <v>15</v>
      </c>
      <c r="E10" s="18" t="s">
        <v>16</v>
      </c>
      <c r="F10" s="18" t="s">
        <v>17</v>
      </c>
      <c r="G10" s="18" t="s">
        <v>13</v>
      </c>
      <c r="H10">
        <v>1</v>
      </c>
      <c r="I10" s="12" t="s">
        <v>24</v>
      </c>
      <c r="L10" s="15"/>
    </row>
    <row r="11" spans="1:12" x14ac:dyDescent="0.15">
      <c r="C11" s="19" t="s">
        <v>4</v>
      </c>
      <c r="D11" s="4" t="s">
        <v>18</v>
      </c>
      <c r="E11" s="3">
        <v>34</v>
      </c>
      <c r="F11" s="5">
        <v>23800</v>
      </c>
      <c r="G11" s="11">
        <v>84</v>
      </c>
    </row>
    <row r="12" spans="1:12" x14ac:dyDescent="0.15">
      <c r="C12" s="19" t="s">
        <v>5</v>
      </c>
      <c r="D12" s="4" t="s">
        <v>18</v>
      </c>
      <c r="E12" s="3">
        <v>56</v>
      </c>
      <c r="F12" s="5">
        <v>21500</v>
      </c>
      <c r="G12" s="11">
        <v>98</v>
      </c>
      <c r="H12">
        <v>2</v>
      </c>
      <c r="I12" t="s">
        <v>23</v>
      </c>
      <c r="L12" s="15"/>
    </row>
    <row r="13" spans="1:12" x14ac:dyDescent="0.15">
      <c r="C13" s="19" t="s">
        <v>6</v>
      </c>
      <c r="D13" s="4" t="s">
        <v>19</v>
      </c>
      <c r="E13" s="3">
        <v>28</v>
      </c>
      <c r="F13" s="5">
        <v>25000</v>
      </c>
      <c r="G13" s="11">
        <v>78</v>
      </c>
    </row>
    <row r="14" spans="1:12" x14ac:dyDescent="0.15">
      <c r="C14" s="19" t="s">
        <v>7</v>
      </c>
      <c r="D14" s="4" t="s">
        <v>18</v>
      </c>
      <c r="E14" s="3">
        <v>44</v>
      </c>
      <c r="F14" s="5">
        <v>20000</v>
      </c>
      <c r="G14" s="11">
        <v>97</v>
      </c>
      <c r="H14">
        <v>3</v>
      </c>
      <c r="I14" t="s">
        <v>22</v>
      </c>
      <c r="L14" s="15"/>
    </row>
    <row r="15" spans="1:12" x14ac:dyDescent="0.15">
      <c r="C15" s="19" t="s">
        <v>8</v>
      </c>
      <c r="D15" s="4" t="s">
        <v>18</v>
      </c>
      <c r="E15" s="3">
        <v>39</v>
      </c>
      <c r="F15" s="5">
        <v>24500</v>
      </c>
      <c r="G15" s="11">
        <v>97</v>
      </c>
    </row>
    <row r="16" spans="1:12" x14ac:dyDescent="0.15">
      <c r="C16" s="19" t="s">
        <v>9</v>
      </c>
      <c r="D16" s="4" t="s">
        <v>19</v>
      </c>
      <c r="E16" s="3">
        <v>32</v>
      </c>
      <c r="F16" s="5">
        <v>19800</v>
      </c>
      <c r="G16" s="11">
        <v>89</v>
      </c>
      <c r="H16">
        <v>4</v>
      </c>
      <c r="I16" t="s">
        <v>28</v>
      </c>
      <c r="L16" s="15"/>
    </row>
    <row r="17" spans="3:12" x14ac:dyDescent="0.15">
      <c r="C17" s="19" t="s">
        <v>10</v>
      </c>
      <c r="D17" s="4" t="s">
        <v>18</v>
      </c>
      <c r="E17" s="3">
        <v>61</v>
      </c>
      <c r="F17" s="5">
        <v>23000</v>
      </c>
      <c r="G17" s="11">
        <v>104</v>
      </c>
    </row>
    <row r="18" spans="3:12" x14ac:dyDescent="0.15">
      <c r="C18" s="19" t="s">
        <v>11</v>
      </c>
      <c r="D18" s="4" t="s">
        <v>18</v>
      </c>
      <c r="E18" s="3">
        <v>42</v>
      </c>
      <c r="F18" s="5">
        <v>22500</v>
      </c>
      <c r="G18" s="11">
        <v>83</v>
      </c>
      <c r="H18">
        <v>5</v>
      </c>
      <c r="I18" t="s">
        <v>29</v>
      </c>
      <c r="L18" s="15"/>
    </row>
    <row r="21" spans="3:12" x14ac:dyDescent="0.15">
      <c r="C21" s="8" t="s">
        <v>3</v>
      </c>
    </row>
    <row r="23" spans="3:12" x14ac:dyDescent="0.15">
      <c r="G23" s="9" t="s">
        <v>12</v>
      </c>
      <c r="H23">
        <v>1</v>
      </c>
      <c r="I23" s="12" t="s">
        <v>24</v>
      </c>
      <c r="L23" s="13">
        <f>SUMIF(D11:D18,D11,F11:F18)</f>
        <v>135300</v>
      </c>
    </row>
    <row r="24" spans="3:12" x14ac:dyDescent="0.15">
      <c r="L24" s="14"/>
    </row>
    <row r="25" spans="3:12" x14ac:dyDescent="0.15">
      <c r="H25">
        <v>2</v>
      </c>
      <c r="I25" t="s">
        <v>23</v>
      </c>
      <c r="L25" s="13">
        <f>SUMIF(E11:E18,"&gt;=40",F11:F18)</f>
        <v>87000</v>
      </c>
    </row>
    <row r="26" spans="3:12" x14ac:dyDescent="0.15">
      <c r="L26" s="14"/>
    </row>
    <row r="27" spans="3:12" x14ac:dyDescent="0.15">
      <c r="H27">
        <v>3</v>
      </c>
      <c r="I27" t="s">
        <v>22</v>
      </c>
      <c r="L27" s="13">
        <f>SUMIF(D11:D18,D13,G11:G18)</f>
        <v>167</v>
      </c>
    </row>
    <row r="28" spans="3:12" x14ac:dyDescent="0.15">
      <c r="L28" s="14"/>
    </row>
    <row r="29" spans="3:12" x14ac:dyDescent="0.15">
      <c r="H29">
        <v>4</v>
      </c>
      <c r="I29" t="s">
        <v>28</v>
      </c>
      <c r="L29" s="13">
        <f>SUMIF(E11:E18,"&lt;40",F11:F18)</f>
        <v>93100</v>
      </c>
    </row>
    <row r="30" spans="3:12" x14ac:dyDescent="0.15">
      <c r="L30" s="14"/>
    </row>
    <row r="31" spans="3:12" x14ac:dyDescent="0.15">
      <c r="H31">
        <v>5</v>
      </c>
      <c r="I31" t="s">
        <v>29</v>
      </c>
      <c r="L31" s="13">
        <f>SUMIF(G11:G18,"&lt;90",F11:F18)</f>
        <v>91100</v>
      </c>
    </row>
  </sheetData>
  <mergeCells count="3">
    <mergeCell ref="B2:E2"/>
    <mergeCell ref="G2:I2"/>
    <mergeCell ref="A1:G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I29"/>
  <sheetViews>
    <sheetView workbookViewId="0">
      <selection activeCell="B5" sqref="B5"/>
    </sheetView>
  </sheetViews>
  <sheetFormatPr defaultColWidth="11.375" defaultRowHeight="13.5" x14ac:dyDescent="0.15"/>
  <cols>
    <col min="1" max="1" width="3" customWidth="1"/>
    <col min="2" max="2" width="6.625" customWidth="1"/>
    <col min="3" max="10" width="10.875" customWidth="1"/>
    <col min="11" max="13" width="13.75" customWidth="1"/>
  </cols>
  <sheetData>
    <row r="1" spans="1:9" ht="15" thickBot="1" x14ac:dyDescent="0.2">
      <c r="A1" s="24" t="s">
        <v>31</v>
      </c>
      <c r="B1" s="24"/>
      <c r="C1" s="24"/>
      <c r="D1" s="24"/>
      <c r="E1" s="24"/>
      <c r="F1" s="24"/>
      <c r="G1" s="24"/>
    </row>
    <row r="2" spans="1:9" ht="23.25" customHeight="1" thickBot="1" x14ac:dyDescent="0.2">
      <c r="B2" s="20" t="s">
        <v>20</v>
      </c>
      <c r="C2" s="21"/>
      <c r="D2" s="21"/>
      <c r="E2" s="22"/>
      <c r="F2" s="7" t="s">
        <v>2</v>
      </c>
      <c r="G2" s="23" t="s">
        <v>21</v>
      </c>
      <c r="H2" s="23"/>
      <c r="I2" s="23"/>
    </row>
    <row r="4" spans="1:9" x14ac:dyDescent="0.15">
      <c r="C4" t="s">
        <v>25</v>
      </c>
    </row>
    <row r="5" spans="1:9" x14ac:dyDescent="0.15">
      <c r="C5" t="s">
        <v>26</v>
      </c>
    </row>
    <row r="7" spans="1:9" ht="18.75" x14ac:dyDescent="0.15">
      <c r="B7" s="1" t="s">
        <v>0</v>
      </c>
      <c r="C7" s="6" t="s">
        <v>1</v>
      </c>
    </row>
    <row r="8" spans="1:9" x14ac:dyDescent="0.15">
      <c r="C8" s="10" t="s">
        <v>14</v>
      </c>
      <c r="I8" s="2"/>
    </row>
    <row r="10" spans="1:9" x14ac:dyDescent="0.15">
      <c r="C10" s="17"/>
      <c r="D10" s="18" t="s">
        <v>15</v>
      </c>
      <c r="E10" s="18" t="s">
        <v>16</v>
      </c>
      <c r="F10" s="18" t="s">
        <v>17</v>
      </c>
      <c r="G10" s="18" t="s">
        <v>13</v>
      </c>
    </row>
    <row r="11" spans="1:9" x14ac:dyDescent="0.15">
      <c r="C11" s="19" t="s">
        <v>4</v>
      </c>
      <c r="D11" s="4" t="s">
        <v>18</v>
      </c>
      <c r="E11" s="3">
        <v>34</v>
      </c>
      <c r="F11" s="5">
        <v>23800</v>
      </c>
      <c r="G11" s="11">
        <v>84</v>
      </c>
    </row>
    <row r="12" spans="1:9" x14ac:dyDescent="0.15">
      <c r="C12" s="19" t="s">
        <v>5</v>
      </c>
      <c r="D12" s="4" t="s">
        <v>18</v>
      </c>
      <c r="E12" s="3">
        <v>56</v>
      </c>
      <c r="F12" s="5">
        <v>21500</v>
      </c>
      <c r="G12" s="11">
        <v>98</v>
      </c>
    </row>
    <row r="13" spans="1:9" x14ac:dyDescent="0.15">
      <c r="C13" s="19" t="s">
        <v>6</v>
      </c>
      <c r="D13" s="4" t="s">
        <v>19</v>
      </c>
      <c r="E13" s="3">
        <v>28</v>
      </c>
      <c r="F13" s="5">
        <v>25000</v>
      </c>
      <c r="G13" s="11">
        <v>78</v>
      </c>
    </row>
    <row r="14" spans="1:9" x14ac:dyDescent="0.15">
      <c r="C14" s="19" t="s">
        <v>7</v>
      </c>
      <c r="D14" s="4" t="s">
        <v>18</v>
      </c>
      <c r="E14" s="3">
        <v>44</v>
      </c>
      <c r="F14" s="5">
        <v>20000</v>
      </c>
      <c r="G14" s="11">
        <v>97</v>
      </c>
    </row>
    <row r="15" spans="1:9" x14ac:dyDescent="0.15">
      <c r="C15" s="19" t="s">
        <v>8</v>
      </c>
      <c r="D15" s="4" t="s">
        <v>18</v>
      </c>
      <c r="E15" s="3">
        <v>39</v>
      </c>
      <c r="F15" s="5">
        <v>24500</v>
      </c>
      <c r="G15" s="11">
        <v>97</v>
      </c>
    </row>
    <row r="16" spans="1:9" x14ac:dyDescent="0.15">
      <c r="C16" s="19" t="s">
        <v>9</v>
      </c>
      <c r="D16" s="4" t="s">
        <v>19</v>
      </c>
      <c r="E16" s="3">
        <v>32</v>
      </c>
      <c r="F16" s="5">
        <v>19800</v>
      </c>
      <c r="G16" s="11">
        <v>89</v>
      </c>
    </row>
    <row r="17" spans="2:7" x14ac:dyDescent="0.15">
      <c r="C17" s="19" t="s">
        <v>10</v>
      </c>
      <c r="D17" s="4" t="s">
        <v>18</v>
      </c>
      <c r="E17" s="3">
        <v>61</v>
      </c>
      <c r="F17" s="5">
        <v>23000</v>
      </c>
      <c r="G17" s="11">
        <v>104</v>
      </c>
    </row>
    <row r="18" spans="2:7" x14ac:dyDescent="0.15">
      <c r="C18" s="19" t="s">
        <v>11</v>
      </c>
      <c r="D18" s="4" t="s">
        <v>18</v>
      </c>
      <c r="E18" s="3">
        <v>42</v>
      </c>
      <c r="F18" s="5">
        <v>22500</v>
      </c>
      <c r="G18" s="11">
        <v>83</v>
      </c>
    </row>
    <row r="21" spans="2:7" x14ac:dyDescent="0.15">
      <c r="B21">
        <v>1</v>
      </c>
      <c r="C21" s="12" t="s">
        <v>24</v>
      </c>
      <c r="F21" s="16">
        <f>SUMIF(D11:D18,D11,F11:F18)</f>
        <v>135300</v>
      </c>
    </row>
    <row r="22" spans="2:7" x14ac:dyDescent="0.15">
      <c r="F22" s="14"/>
    </row>
    <row r="23" spans="2:7" x14ac:dyDescent="0.15">
      <c r="B23">
        <v>2</v>
      </c>
      <c r="C23" t="s">
        <v>23</v>
      </c>
      <c r="F23" s="16">
        <f>SUMIF(E11:E18,"&gt;=40",F11:F18)</f>
        <v>87000</v>
      </c>
    </row>
    <row r="24" spans="2:7" x14ac:dyDescent="0.15">
      <c r="F24" s="14"/>
    </row>
    <row r="25" spans="2:7" x14ac:dyDescent="0.15">
      <c r="B25">
        <v>3</v>
      </c>
      <c r="C25" t="s">
        <v>22</v>
      </c>
      <c r="F25" s="16">
        <f>SUMIF(D11:D18,D13,G11:G18)</f>
        <v>167</v>
      </c>
    </row>
    <row r="26" spans="2:7" x14ac:dyDescent="0.15">
      <c r="F26" s="14"/>
    </row>
    <row r="27" spans="2:7" x14ac:dyDescent="0.15">
      <c r="B27">
        <v>4</v>
      </c>
      <c r="C27" t="s">
        <v>28</v>
      </c>
      <c r="F27" s="16">
        <f>SUMIF(E11:E18,"&lt;40",F11:F18)</f>
        <v>93100</v>
      </c>
    </row>
    <row r="28" spans="2:7" x14ac:dyDescent="0.15">
      <c r="F28" s="14"/>
    </row>
    <row r="29" spans="2:7" x14ac:dyDescent="0.15">
      <c r="B29">
        <v>5</v>
      </c>
      <c r="C29" t="s">
        <v>29</v>
      </c>
      <c r="F29" s="16">
        <f>SUMIF(G11:G18,"&lt;90",F11:F18)</f>
        <v>91100</v>
      </c>
    </row>
  </sheetData>
  <mergeCells count="3">
    <mergeCell ref="B2:E2"/>
    <mergeCell ref="G2:I2"/>
    <mergeCell ref="A1:G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2013-02-16T04:28:18Z</dcterms:modified>
</cp:coreProperties>
</file>