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43" i="1" l="1"/>
  <c r="K42" i="1"/>
  <c r="K41" i="1"/>
  <c r="J33" i="1"/>
  <c r="J34" i="1"/>
  <c r="J35" i="1"/>
  <c r="J32" i="1"/>
  <c r="K28" i="2" l="1"/>
  <c r="K27" i="2"/>
  <c r="J12" i="2"/>
  <c r="J13" i="2"/>
  <c r="J14" i="2"/>
  <c r="J11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1" i="1"/>
  <c r="K26" i="2" l="1"/>
</calcChain>
</file>

<file path=xl/comments1.xml><?xml version="1.0" encoding="utf-8"?>
<comments xmlns="http://schemas.openxmlformats.org/spreadsheetml/2006/main">
  <authors>
    <author>根津良彦</author>
  </authors>
  <commentList>
    <comment ref="J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$D$11:$D$25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I11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0"/>
            <rFont val="ＭＳ Ｐゴシック"/>
            <family val="3"/>
            <charset val="128"/>
          </rPr>
          <t>$G$11:$G$25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1"/>
            <color indexed="81"/>
            <rFont val="ＭＳ Ｐゴシック"/>
            <family val="3"/>
            <charset val="128"/>
          </rPr>
          <t>範囲の絶対参照を忘れずに。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※「検索条件」を「台帳」から選択するのでなく
　式を設定する「一つ左横のセル」を指定しま
　す。
</t>
        </r>
        <r>
          <rPr>
            <sz val="11"/>
            <color indexed="12"/>
            <rFont val="ＭＳ Ｐゴシック"/>
            <family val="3"/>
            <charset val="128"/>
          </rPr>
          <t>　｛Ｊ１１｝のセルの式では、「</t>
        </r>
        <r>
          <rPr>
            <b/>
            <sz val="11"/>
            <color indexed="12"/>
            <rFont val="ＭＳ Ｐゴシック"/>
            <family val="3"/>
            <charset val="128"/>
          </rPr>
          <t>Ｉ１１</t>
        </r>
        <r>
          <rPr>
            <sz val="11"/>
            <color indexed="12"/>
            <rFont val="ＭＳ Ｐゴシック"/>
            <family val="3"/>
            <charset val="128"/>
          </rPr>
          <t>」を指定</t>
        </r>
        <r>
          <rPr>
            <sz val="11"/>
            <color indexed="81"/>
            <rFont val="ＭＳ Ｐゴシック"/>
            <family val="3"/>
            <charset val="128"/>
          </rPr>
          <t xml:space="preserve">
　その事で、作成した式を下にコピー可能です。</t>
        </r>
      </text>
    </comment>
    <comment ref="K26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(G11:G25,"</t>
        </r>
        <r>
          <rPr>
            <b/>
            <sz val="12"/>
            <color indexed="10"/>
            <rFont val="ＭＳ Ｐゴシック"/>
            <family val="3"/>
            <charset val="128"/>
          </rPr>
          <t>&gt;=100000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K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(F11:F25,"</t>
        </r>
        <r>
          <rPr>
            <b/>
            <sz val="11"/>
            <color indexed="10"/>
            <rFont val="ＭＳ Ｐゴシック"/>
            <family val="3"/>
            <charset val="128"/>
          </rPr>
          <t>&gt;=200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K2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5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(E11:E25,"</t>
        </r>
        <r>
          <rPr>
            <b/>
            <sz val="11"/>
            <color indexed="10"/>
            <rFont val="ＭＳ Ｐゴシック"/>
            <family val="3"/>
            <charset val="128"/>
          </rPr>
          <t>&lt;100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<sst xmlns="http://schemas.openxmlformats.org/spreadsheetml/2006/main" count="111" uniqueCount="28">
  <si>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</si>
  <si>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</si>
  <si>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</si>
  <si>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</si>
  <si>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</si>
  <si>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</si>
  <si>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</si>
  <si>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</si>
  <si>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</si>
  <si>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得意先</t>
    <rPh sb="0" eb="3">
      <t>トクイサキ</t>
    </rPh>
    <phoneticPr fontId="2"/>
  </si>
  <si>
    <t>取引回数</t>
    <rPh sb="0" eb="2">
      <t>トリヒキ</t>
    </rPh>
    <rPh sb="2" eb="4">
      <t>カイスウ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</si>
  <si>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</si>
  <si>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</si>
  <si>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</si>
  <si>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</si>
  <si>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</si>
  <si>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</si>
  <si>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</si>
  <si>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COUNTIF</t>
    <phoneticPr fontId="2"/>
  </si>
  <si>
    <t>「統計」</t>
    <rPh sb="1" eb="3">
      <t>トウケイ</t>
    </rPh>
    <phoneticPr fontId="2"/>
  </si>
  <si>
    <t>数を数えるＣＯＵＮＴと、「もしも・・・」の条件ＩＦを組み合わせたような関数です。指定した範囲で</t>
  </si>
  <si>
    <t>指定した条件に合致する数を数えます。</t>
  </si>
  <si>
    <t>「金額」10万以上の件数</t>
    <rPh sb="1" eb="3">
      <t>キンガク</t>
    </rPh>
    <rPh sb="6" eb="7">
      <t>マン</t>
    </rPh>
    <rPh sb="7" eb="9">
      <t>イジョウ</t>
    </rPh>
    <rPh sb="10" eb="12">
      <t>ケンスウ</t>
    </rPh>
    <phoneticPr fontId="2"/>
  </si>
  <si>
    <t>「単価」200円以上の件数</t>
    <rPh sb="1" eb="3">
      <t>タンカ</t>
    </rPh>
    <rPh sb="7" eb="10">
      <t>エンイジョウ</t>
    </rPh>
    <rPh sb="11" eb="13">
      <t>ケンスウ</t>
    </rPh>
    <phoneticPr fontId="2"/>
  </si>
  <si>
    <t>「数量」100以下の件数</t>
    <rPh sb="1" eb="3">
      <t>スウリョウ</t>
    </rPh>
    <rPh sb="7" eb="9">
      <t>イカ</t>
    </rPh>
    <rPh sb="10" eb="12">
      <t>ケンスウ</t>
    </rPh>
    <phoneticPr fontId="2"/>
  </si>
  <si>
    <t>Copyright(c) Beginners Site All right reserved 2011/01/01</t>
    <phoneticPr fontId="2"/>
  </si>
  <si>
    <t>「数量」100未満の件数</t>
    <rPh sb="1" eb="3">
      <t>スウリョウ</t>
    </rPh>
    <rPh sb="7" eb="9">
      <t>ミマン</t>
    </rPh>
    <rPh sb="10" eb="12">
      <t>ケンスウ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</si>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</sst>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5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8" fillId="0" borderId="0" xfId="1" applyFont="1" applyFill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6" fontId="16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14" fontId="18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56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10" fillId="2" borderId="1" xfId="0" applyNumberFormat="1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38" fontId="10" fillId="5" borderId="1" xfId="1" applyFont="1" applyFill="1" applyBorder="1" applyAlignment="1">
      <alignment horizontal="right" vertical="center"/>
    </xf>
    <xf numFmtId="38" fontId="17" fillId="5" borderId="1" xfId="1" applyFont="1" applyFill="1" applyBorder="1" applyAlignment="1">
      <alignment horizontal="right" vertical="center"/>
    </xf>
    <xf numFmtId="38" fontId="10" fillId="7" borderId="1" xfId="1" applyFont="1" applyFill="1" applyBorder="1" applyAlignment="1">
      <alignment horizontal="right" vertical="center"/>
    </xf>
    <xf numFmtId="38" fontId="17" fillId="7" borderId="1" xfId="1" applyFont="1" applyFill="1" applyBorder="1" applyAlignment="1">
      <alignment horizontal="right" vertical="center"/>
    </xf>
    <xf numFmtId="56" fontId="10" fillId="8" borderId="1" xfId="0" applyNumberFormat="1" applyFont="1" applyFill="1" applyBorder="1">
      <alignment vertical="center"/>
    </xf>
    <xf numFmtId="0" fontId="0" fillId="0" borderId="1" xfId="0" applyNumberForma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6" fontId="6" fillId="6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209550</xdr:colOff>
      <xdr:row>25</xdr:row>
      <xdr:rowOff>114300</xdr:rowOff>
    </xdr:from>
    <xdr:to>
      <xdr:col>10</xdr:col>
      <xdr:colOff>466725</xdr:colOff>
      <xdr:row>28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48200" y="4581525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26</xdr:row>
      <xdr:rowOff>95250</xdr:rowOff>
    </xdr:from>
    <xdr:to>
      <xdr:col>5</xdr:col>
      <xdr:colOff>66675</xdr:colOff>
      <xdr:row>33</xdr:row>
      <xdr:rowOff>57150</xdr:rowOff>
    </xdr:to>
    <xdr:sp macro="" textlink="">
      <xdr:nvSpPr>
        <xdr:cNvPr id="2156" name="AutoShape 108"/>
        <xdr:cNvSpPr>
          <a:spLocks noChangeArrowheads="1"/>
        </xdr:cNvSpPr>
      </xdr:nvSpPr>
      <xdr:spPr bwMode="auto">
        <a:xfrm>
          <a:off x="190500" y="4743450"/>
          <a:ext cx="2524125" cy="1162050"/>
        </a:xfrm>
        <a:prstGeom prst="roundRect">
          <a:avLst>
            <a:gd name="adj" fmla="val 16667"/>
          </a:avLst>
        </a:prstGeom>
        <a:ln>
          <a:headEnd/>
          <a:tailEnd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「検索条件」の設定に慣れましょう。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例えば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＞１０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→１０を含まず、以上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＞＝１０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→１０を含む以上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＜１０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→１０を含まず以下</a:t>
          </a:r>
        </a:p>
        <a:p>
          <a:pPr algn="l" rtl="0">
            <a:defRPr sz="1000"/>
          </a:pP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＜＝１０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→１０を含む以下</a:t>
          </a:r>
        </a:p>
      </xdr:txBody>
    </xdr:sp>
    <xdr:clientData/>
  </xdr:twoCellAnchor>
  <xdr:twoCellAnchor editAs="oneCell">
    <xdr:from>
      <xdr:col>10</xdr:col>
      <xdr:colOff>266700</xdr:colOff>
      <xdr:row>13</xdr:row>
      <xdr:rowOff>142875</xdr:rowOff>
    </xdr:from>
    <xdr:to>
      <xdr:col>14</xdr:col>
      <xdr:colOff>390525</xdr:colOff>
      <xdr:row>17</xdr:row>
      <xdr:rowOff>104775</xdr:rowOff>
    </xdr:to>
    <xdr:pic>
      <xdr:nvPicPr>
        <xdr:cNvPr id="2159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8421"/>
        <a:stretch>
          <a:fillRect/>
        </a:stretch>
      </xdr:blipFill>
      <xdr:spPr bwMode="auto">
        <a:xfrm>
          <a:off x="6172200" y="2562225"/>
          <a:ext cx="3324225" cy="647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2" width="7.125" customWidth="1"/>
    <col min="3" max="4" width="10.125" customWidth="1"/>
    <col min="5" max="6" width="8.375" customWidth="1"/>
    <col min="7" max="7" width="9.125" customWidth="1"/>
    <col min="8" max="8" width="2" customWidth="1"/>
    <col min="9" max="9" width="17.5" customWidth="1"/>
    <col min="10" max="10" width="10.875" customWidth="1"/>
    <col min="11" max="11" width="10.125" customWidth="1"/>
    <col min="12" max="12" width="10.25" customWidth="1"/>
    <col min="13" max="13" width="9.5" customWidth="1"/>
  </cols>
  <sheetData>
    <row r="1" spans="1:12" ht="12.75" customHeight="1" thickBot="1">
      <c r="A1" s="52" t="s">
        <v>25</v>
      </c>
      <c r="B1" s="52"/>
      <c r="C1" s="52"/>
      <c r="D1" s="52"/>
      <c r="E1" s="52"/>
      <c r="F1" s="52"/>
      <c r="G1" s="52"/>
    </row>
    <row r="2" spans="1:12" ht="23.25" customHeight="1" thickBot="1">
      <c r="B2" s="53" t="s">
        <v>18</v>
      </c>
      <c r="C2" s="54"/>
      <c r="D2" s="54"/>
      <c r="E2" s="55"/>
      <c r="F2" s="3" t="s">
        <v>1</v>
      </c>
      <c r="G2" s="51" t="s">
        <v>19</v>
      </c>
      <c r="H2" s="51"/>
      <c r="I2" s="51"/>
    </row>
    <row r="4" spans="1:12">
      <c r="C4" t="s">
        <v>20</v>
      </c>
      <c r="F4" s="8"/>
      <c r="G4" s="9"/>
      <c r="H4" s="9"/>
      <c r="I4" s="9"/>
      <c r="J4" s="9"/>
      <c r="K4" s="9"/>
      <c r="L4" s="9"/>
    </row>
    <row r="5" spans="1:12">
      <c r="C5" t="s">
        <v>21</v>
      </c>
      <c r="F5" s="8"/>
      <c r="G5" s="9"/>
      <c r="H5" s="9"/>
      <c r="I5" s="9"/>
      <c r="J5" s="9"/>
      <c r="K5" s="9"/>
      <c r="L5" s="9"/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11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17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4" customFormat="1">
      <c r="C10" s="28" t="s">
        <v>4</v>
      </c>
      <c r="D10" s="28" t="s">
        <v>5</v>
      </c>
      <c r="E10" s="28" t="s">
        <v>6</v>
      </c>
      <c r="F10" s="28" t="s">
        <v>7</v>
      </c>
      <c r="G10" s="28" t="s">
        <v>8</v>
      </c>
      <c r="H10" s="35"/>
      <c r="I10" s="40" t="s">
        <v>9</v>
      </c>
      <c r="J10" s="41" t="s">
        <v>10</v>
      </c>
      <c r="L10" s="35"/>
    </row>
    <row r="11" spans="1:12">
      <c r="C11" s="47">
        <v>40848</v>
      </c>
      <c r="D11" s="36" t="s">
        <v>14</v>
      </c>
      <c r="E11" s="38">
        <v>120</v>
      </c>
      <c r="F11" s="38">
        <v>45</v>
      </c>
      <c r="G11" s="38">
        <f>E11*F11</f>
        <v>5400</v>
      </c>
      <c r="H11" s="10"/>
      <c r="I11" s="36" t="s">
        <v>12</v>
      </c>
      <c r="J11" s="45"/>
      <c r="L11" s="10"/>
    </row>
    <row r="12" spans="1:12">
      <c r="C12" s="47">
        <v>40849</v>
      </c>
      <c r="D12" s="36" t="s">
        <v>12</v>
      </c>
      <c r="E12" s="38">
        <v>70</v>
      </c>
      <c r="F12" s="38">
        <v>120</v>
      </c>
      <c r="G12" s="38">
        <f t="shared" ref="G12:G25" si="0">E12*F12</f>
        <v>8400</v>
      </c>
      <c r="H12" s="10"/>
      <c r="I12" s="36" t="s">
        <v>14</v>
      </c>
      <c r="J12" s="45"/>
      <c r="L12" s="10"/>
    </row>
    <row r="13" spans="1:12">
      <c r="C13" s="47">
        <v>40850</v>
      </c>
      <c r="D13" s="36" t="s">
        <v>14</v>
      </c>
      <c r="E13" s="38">
        <v>60</v>
      </c>
      <c r="F13" s="38">
        <v>90</v>
      </c>
      <c r="G13" s="38">
        <f t="shared" si="0"/>
        <v>5400</v>
      </c>
      <c r="H13" s="10"/>
      <c r="I13" s="36" t="s">
        <v>15</v>
      </c>
      <c r="J13" s="45"/>
      <c r="L13" s="10"/>
    </row>
    <row r="14" spans="1:12">
      <c r="C14" s="47">
        <v>40851</v>
      </c>
      <c r="D14" s="36" t="s">
        <v>15</v>
      </c>
      <c r="E14" s="38">
        <v>310</v>
      </c>
      <c r="F14" s="38">
        <v>210</v>
      </c>
      <c r="G14" s="38">
        <f t="shared" si="0"/>
        <v>65100</v>
      </c>
      <c r="H14" s="10"/>
      <c r="I14" s="36" t="s">
        <v>13</v>
      </c>
      <c r="J14" s="45"/>
      <c r="L14" s="10"/>
    </row>
    <row r="15" spans="1:12">
      <c r="C15" s="47">
        <v>40852</v>
      </c>
      <c r="D15" s="36" t="s">
        <v>13</v>
      </c>
      <c r="E15" s="38">
        <v>200</v>
      </c>
      <c r="F15" s="38">
        <v>390</v>
      </c>
      <c r="G15" s="38">
        <f t="shared" si="0"/>
        <v>78000</v>
      </c>
      <c r="H15" s="10"/>
      <c r="I15" s="14"/>
      <c r="J15" s="11"/>
      <c r="K15" s="11"/>
      <c r="L15" s="10"/>
    </row>
    <row r="16" spans="1:12">
      <c r="C16" s="47">
        <v>40853</v>
      </c>
      <c r="D16" s="36" t="s">
        <v>12</v>
      </c>
      <c r="E16" s="38">
        <v>140</v>
      </c>
      <c r="F16" s="38">
        <v>1200</v>
      </c>
      <c r="G16" s="38">
        <f t="shared" si="0"/>
        <v>168000</v>
      </c>
      <c r="H16" s="10"/>
      <c r="I16" s="14"/>
      <c r="J16" s="11"/>
      <c r="K16" s="11"/>
      <c r="L16" s="10"/>
    </row>
    <row r="17" spans="2:12">
      <c r="C17" s="47">
        <v>40854</v>
      </c>
      <c r="D17" s="36" t="s">
        <v>13</v>
      </c>
      <c r="E17" s="38">
        <v>40</v>
      </c>
      <c r="F17" s="38">
        <v>2700</v>
      </c>
      <c r="G17" s="38">
        <f t="shared" si="0"/>
        <v>108000</v>
      </c>
      <c r="H17" s="10"/>
      <c r="I17" s="14"/>
      <c r="J17" s="11"/>
      <c r="K17" s="11"/>
      <c r="L17" s="10"/>
    </row>
    <row r="18" spans="2:12">
      <c r="C18" s="47">
        <v>40855</v>
      </c>
      <c r="D18" s="36" t="s">
        <v>13</v>
      </c>
      <c r="E18" s="38">
        <v>90</v>
      </c>
      <c r="F18" s="38">
        <v>390</v>
      </c>
      <c r="G18" s="38">
        <f t="shared" si="0"/>
        <v>35100</v>
      </c>
      <c r="H18" s="10"/>
      <c r="I18" s="14"/>
      <c r="J18" s="11"/>
      <c r="K18" s="11"/>
      <c r="L18" s="10"/>
    </row>
    <row r="19" spans="2:12">
      <c r="C19" s="47">
        <v>40856</v>
      </c>
      <c r="D19" s="36" t="s">
        <v>15</v>
      </c>
      <c r="E19" s="38">
        <v>190</v>
      </c>
      <c r="F19" s="38">
        <v>110</v>
      </c>
      <c r="G19" s="38">
        <f t="shared" si="0"/>
        <v>20900</v>
      </c>
      <c r="H19" s="10"/>
      <c r="I19" s="56" t="s">
        <v>16</v>
      </c>
      <c r="J19" s="56"/>
      <c r="K19" s="42"/>
      <c r="L19" s="10"/>
    </row>
    <row r="20" spans="2:12">
      <c r="C20" s="47">
        <v>40857</v>
      </c>
      <c r="D20" s="36" t="s">
        <v>12</v>
      </c>
      <c r="E20" s="38">
        <v>200</v>
      </c>
      <c r="F20" s="38">
        <v>890</v>
      </c>
      <c r="G20" s="38">
        <f t="shared" si="0"/>
        <v>178000</v>
      </c>
      <c r="H20" s="10"/>
      <c r="I20" s="48" t="s">
        <v>22</v>
      </c>
      <c r="J20" s="48"/>
      <c r="K20" s="45"/>
      <c r="L20" s="10"/>
    </row>
    <row r="21" spans="2:12">
      <c r="C21" s="47">
        <v>40858</v>
      </c>
      <c r="D21" s="36" t="s">
        <v>14</v>
      </c>
      <c r="E21" s="38">
        <v>480</v>
      </c>
      <c r="F21" s="38">
        <v>650</v>
      </c>
      <c r="G21" s="38">
        <f t="shared" si="0"/>
        <v>312000</v>
      </c>
      <c r="H21" s="10"/>
      <c r="I21" s="48" t="s">
        <v>23</v>
      </c>
      <c r="J21" s="48"/>
      <c r="K21" s="45"/>
      <c r="L21" s="10"/>
    </row>
    <row r="22" spans="2:12">
      <c r="C22" s="47">
        <v>40859</v>
      </c>
      <c r="D22" s="36" t="s">
        <v>15</v>
      </c>
      <c r="E22" s="39">
        <v>270</v>
      </c>
      <c r="F22" s="39">
        <v>310</v>
      </c>
      <c r="G22" s="38">
        <f t="shared" si="0"/>
        <v>83700</v>
      </c>
      <c r="H22" s="10"/>
      <c r="I22" s="49" t="s">
        <v>26</v>
      </c>
      <c r="J22" s="50"/>
      <c r="K22" s="46"/>
      <c r="L22" s="10"/>
    </row>
    <row r="23" spans="2:12">
      <c r="C23" s="47">
        <v>40860</v>
      </c>
      <c r="D23" s="36" t="s">
        <v>12</v>
      </c>
      <c r="E23" s="39">
        <v>90</v>
      </c>
      <c r="F23" s="39">
        <v>2050</v>
      </c>
      <c r="G23" s="38">
        <f t="shared" si="0"/>
        <v>184500</v>
      </c>
      <c r="H23" s="10"/>
      <c r="I23" s="19"/>
      <c r="J23" s="22"/>
      <c r="K23" s="23"/>
      <c r="L23" s="10"/>
    </row>
    <row r="24" spans="2:12">
      <c r="C24" s="47">
        <v>40861</v>
      </c>
      <c r="D24" s="36" t="s">
        <v>12</v>
      </c>
      <c r="E24" s="39">
        <v>30</v>
      </c>
      <c r="F24" s="39">
        <v>3100</v>
      </c>
      <c r="G24" s="38">
        <f t="shared" si="0"/>
        <v>93000</v>
      </c>
      <c r="H24" s="10"/>
      <c r="I24" s="19"/>
      <c r="J24" s="22"/>
      <c r="K24" s="23"/>
      <c r="L24" s="10"/>
    </row>
    <row r="25" spans="2:12">
      <c r="C25" s="47">
        <v>40862</v>
      </c>
      <c r="D25" s="36" t="s">
        <v>13</v>
      </c>
      <c r="E25" s="39">
        <v>130</v>
      </c>
      <c r="F25" s="39">
        <v>670</v>
      </c>
      <c r="G25" s="38">
        <f t="shared" si="0"/>
        <v>87100</v>
      </c>
      <c r="H25" s="10"/>
      <c r="I25" s="19"/>
      <c r="J25" s="22"/>
      <c r="K25" s="23"/>
      <c r="L25" s="10"/>
    </row>
    <row r="26" spans="2:12">
      <c r="H26" s="10"/>
      <c r="I26" s="19"/>
      <c r="J26" s="22"/>
      <c r="K26" s="23"/>
      <c r="L26" s="10"/>
    </row>
    <row r="27" spans="2:12">
      <c r="C27" s="24"/>
      <c r="D27" s="25"/>
      <c r="E27" s="21"/>
      <c r="F27" s="18"/>
      <c r="G27" s="18"/>
      <c r="H27" s="10"/>
      <c r="I27" s="19"/>
      <c r="J27" s="22"/>
      <c r="K27" s="23"/>
      <c r="L27" s="10"/>
    </row>
    <row r="28" spans="2:12">
      <c r="C28" s="4" t="s">
        <v>2</v>
      </c>
      <c r="D28" s="25"/>
      <c r="E28" s="21"/>
      <c r="F28" s="18"/>
      <c r="G28" s="18"/>
      <c r="H28" s="10"/>
      <c r="I28" s="19"/>
      <c r="J28" s="22"/>
      <c r="K28" s="23"/>
      <c r="L28" s="6"/>
    </row>
    <row r="29" spans="2:12">
      <c r="D29" s="26"/>
      <c r="E29" s="27"/>
      <c r="F29" s="21"/>
      <c r="G29" s="10"/>
      <c r="K29" s="12"/>
    </row>
    <row r="30" spans="2:12">
      <c r="B30" s="5" t="s">
        <v>3</v>
      </c>
      <c r="C30" s="13" t="s">
        <v>17</v>
      </c>
      <c r="D30" s="13"/>
      <c r="E30" s="13"/>
      <c r="F30" s="13"/>
      <c r="G30" s="13"/>
      <c r="H30" s="10"/>
      <c r="I30" s="14"/>
      <c r="J30" s="11"/>
      <c r="K30" s="11"/>
    </row>
    <row r="31" spans="2:12">
      <c r="C31" s="28" t="s">
        <v>4</v>
      </c>
      <c r="D31" s="28" t="s">
        <v>5</v>
      </c>
      <c r="E31" s="28" t="s">
        <v>6</v>
      </c>
      <c r="F31" s="28" t="s">
        <v>7</v>
      </c>
      <c r="G31" s="28" t="s">
        <v>8</v>
      </c>
      <c r="H31" s="35"/>
      <c r="I31" s="40" t="s">
        <v>9</v>
      </c>
      <c r="J31" s="41" t="s">
        <v>10</v>
      </c>
      <c r="K31" s="34"/>
    </row>
    <row r="32" spans="2:12">
      <c r="C32" s="37">
        <v>39387</v>
      </c>
      <c r="D32" s="36" t="s">
        <v>14</v>
      </c>
      <c r="E32" s="38">
        <v>120</v>
      </c>
      <c r="F32" s="38">
        <v>45</v>
      </c>
      <c r="G32" s="38">
        <f>E32*F32</f>
        <v>5400</v>
      </c>
      <c r="H32" s="10"/>
      <c r="I32" s="36" t="s">
        <v>12</v>
      </c>
      <c r="J32" s="43">
        <f>COUNTIF($D$32:$D$46,I32)</f>
        <v>5</v>
      </c>
    </row>
    <row r="33" spans="3:11">
      <c r="C33" s="37">
        <v>39388</v>
      </c>
      <c r="D33" s="36" t="s">
        <v>12</v>
      </c>
      <c r="E33" s="38">
        <v>70</v>
      </c>
      <c r="F33" s="38">
        <v>120</v>
      </c>
      <c r="G33" s="38">
        <f t="shared" ref="G33:G46" si="1">E33*F33</f>
        <v>8400</v>
      </c>
      <c r="H33" s="10"/>
      <c r="I33" s="36" t="s">
        <v>14</v>
      </c>
      <c r="J33" s="43">
        <f t="shared" ref="J33:J35" si="2">COUNTIF($D$32:$D$46,I33)</f>
        <v>3</v>
      </c>
    </row>
    <row r="34" spans="3:11">
      <c r="C34" s="37">
        <v>39389</v>
      </c>
      <c r="D34" s="36" t="s">
        <v>14</v>
      </c>
      <c r="E34" s="38">
        <v>60</v>
      </c>
      <c r="F34" s="38">
        <v>90</v>
      </c>
      <c r="G34" s="38">
        <f t="shared" si="1"/>
        <v>5400</v>
      </c>
      <c r="H34" s="10"/>
      <c r="I34" s="36" t="s">
        <v>15</v>
      </c>
      <c r="J34" s="43">
        <f t="shared" si="2"/>
        <v>3</v>
      </c>
    </row>
    <row r="35" spans="3:11">
      <c r="C35" s="37">
        <v>39390</v>
      </c>
      <c r="D35" s="36" t="s">
        <v>15</v>
      </c>
      <c r="E35" s="38">
        <v>310</v>
      </c>
      <c r="F35" s="38">
        <v>210</v>
      </c>
      <c r="G35" s="38">
        <f t="shared" si="1"/>
        <v>65100</v>
      </c>
      <c r="H35" s="10"/>
      <c r="I35" s="36" t="s">
        <v>13</v>
      </c>
      <c r="J35" s="43">
        <f t="shared" si="2"/>
        <v>4</v>
      </c>
    </row>
    <row r="36" spans="3:11">
      <c r="C36" s="37">
        <v>39391</v>
      </c>
      <c r="D36" s="36" t="s">
        <v>13</v>
      </c>
      <c r="E36" s="38">
        <v>200</v>
      </c>
      <c r="F36" s="38">
        <v>390</v>
      </c>
      <c r="G36" s="38">
        <f t="shared" si="1"/>
        <v>78000</v>
      </c>
      <c r="H36" s="10"/>
      <c r="I36" s="14"/>
      <c r="J36" s="11"/>
      <c r="K36" s="11"/>
    </row>
    <row r="37" spans="3:11">
      <c r="C37" s="37">
        <v>39392</v>
      </c>
      <c r="D37" s="36" t="s">
        <v>12</v>
      </c>
      <c r="E37" s="38">
        <v>140</v>
      </c>
      <c r="F37" s="38">
        <v>1200</v>
      </c>
      <c r="G37" s="38">
        <f t="shared" si="1"/>
        <v>168000</v>
      </c>
      <c r="H37" s="10"/>
      <c r="I37" s="14"/>
      <c r="J37" s="11"/>
      <c r="K37" s="11"/>
    </row>
    <row r="38" spans="3:11">
      <c r="C38" s="37">
        <v>39393</v>
      </c>
      <c r="D38" s="36" t="s">
        <v>13</v>
      </c>
      <c r="E38" s="38">
        <v>40</v>
      </c>
      <c r="F38" s="38">
        <v>2700</v>
      </c>
      <c r="G38" s="38">
        <f t="shared" si="1"/>
        <v>108000</v>
      </c>
      <c r="H38" s="10"/>
      <c r="I38" s="14"/>
      <c r="J38" s="11"/>
      <c r="K38" s="11"/>
    </row>
    <row r="39" spans="3:11">
      <c r="C39" s="37">
        <v>39394</v>
      </c>
      <c r="D39" s="36" t="s">
        <v>13</v>
      </c>
      <c r="E39" s="38">
        <v>90</v>
      </c>
      <c r="F39" s="38">
        <v>390</v>
      </c>
      <c r="G39" s="38">
        <f t="shared" si="1"/>
        <v>35100</v>
      </c>
      <c r="H39" s="10"/>
      <c r="I39" s="14"/>
      <c r="J39" s="11"/>
      <c r="K39" s="11"/>
    </row>
    <row r="40" spans="3:11">
      <c r="C40" s="37">
        <v>39395</v>
      </c>
      <c r="D40" s="36" t="s">
        <v>15</v>
      </c>
      <c r="E40" s="38">
        <v>190</v>
      </c>
      <c r="F40" s="38">
        <v>110</v>
      </c>
      <c r="G40" s="38">
        <f t="shared" si="1"/>
        <v>20900</v>
      </c>
      <c r="H40" s="10"/>
      <c r="I40" s="56" t="s">
        <v>16</v>
      </c>
      <c r="J40" s="56"/>
      <c r="K40" s="42"/>
    </row>
    <row r="41" spans="3:11">
      <c r="C41" s="37">
        <v>39396</v>
      </c>
      <c r="D41" s="36" t="s">
        <v>12</v>
      </c>
      <c r="E41" s="38">
        <v>200</v>
      </c>
      <c r="F41" s="38">
        <v>890</v>
      </c>
      <c r="G41" s="38">
        <f t="shared" si="1"/>
        <v>178000</v>
      </c>
      <c r="H41" s="10"/>
      <c r="I41" s="48" t="s">
        <v>22</v>
      </c>
      <c r="J41" s="48"/>
      <c r="K41" s="43">
        <f>COUNTIF(G32:G46,"&gt;=100000")</f>
        <v>5</v>
      </c>
    </row>
    <row r="42" spans="3:11">
      <c r="C42" s="37">
        <v>39397</v>
      </c>
      <c r="D42" s="36" t="s">
        <v>14</v>
      </c>
      <c r="E42" s="38">
        <v>480</v>
      </c>
      <c r="F42" s="38">
        <v>650</v>
      </c>
      <c r="G42" s="38">
        <f t="shared" si="1"/>
        <v>312000</v>
      </c>
      <c r="H42" s="10"/>
      <c r="I42" s="48" t="s">
        <v>23</v>
      </c>
      <c r="J42" s="48"/>
      <c r="K42" s="43">
        <f>COUNTIF(F32:F46,"&gt;=200")</f>
        <v>11</v>
      </c>
    </row>
    <row r="43" spans="3:11">
      <c r="C43" s="37">
        <v>39398</v>
      </c>
      <c r="D43" s="36" t="s">
        <v>15</v>
      </c>
      <c r="E43" s="39">
        <v>270</v>
      </c>
      <c r="F43" s="39">
        <v>310</v>
      </c>
      <c r="G43" s="38">
        <f t="shared" si="1"/>
        <v>83700</v>
      </c>
      <c r="H43" s="10"/>
      <c r="I43" s="49" t="s">
        <v>24</v>
      </c>
      <c r="J43" s="50"/>
      <c r="K43" s="44">
        <f>COUNTIF(E32:E46,"&lt;100")</f>
        <v>6</v>
      </c>
    </row>
    <row r="44" spans="3:11">
      <c r="C44" s="37">
        <v>39399</v>
      </c>
      <c r="D44" s="36" t="s">
        <v>12</v>
      </c>
      <c r="E44" s="39">
        <v>90</v>
      </c>
      <c r="F44" s="39">
        <v>2050</v>
      </c>
      <c r="G44" s="38">
        <f t="shared" si="1"/>
        <v>184500</v>
      </c>
      <c r="H44" s="10"/>
      <c r="I44" s="19"/>
      <c r="J44" s="22"/>
      <c r="K44" s="23"/>
    </row>
    <row r="45" spans="3:11">
      <c r="C45" s="37">
        <v>39400</v>
      </c>
      <c r="D45" s="36" t="s">
        <v>12</v>
      </c>
      <c r="E45" s="39">
        <v>30</v>
      </c>
      <c r="F45" s="39">
        <v>3100</v>
      </c>
      <c r="G45" s="38">
        <f t="shared" si="1"/>
        <v>93000</v>
      </c>
      <c r="H45" s="10"/>
      <c r="I45" s="19"/>
      <c r="J45" s="22"/>
      <c r="K45" s="23"/>
    </row>
    <row r="46" spans="3:11">
      <c r="C46" s="37">
        <v>39401</v>
      </c>
      <c r="D46" s="36" t="s">
        <v>13</v>
      </c>
      <c r="E46" s="39">
        <v>130</v>
      </c>
      <c r="F46" s="39">
        <v>670</v>
      </c>
      <c r="G46" s="38">
        <f t="shared" si="1"/>
        <v>87100</v>
      </c>
      <c r="H46" s="10"/>
      <c r="I46" s="19"/>
      <c r="J46" s="22"/>
      <c r="K46" s="23"/>
    </row>
  </sheetData>
  <mergeCells count="11">
    <mergeCell ref="I41:J41"/>
    <mergeCell ref="I42:J42"/>
    <mergeCell ref="I43:J43"/>
    <mergeCell ref="G2:I2"/>
    <mergeCell ref="A1:G1"/>
    <mergeCell ref="B2:E2"/>
    <mergeCell ref="I19:J19"/>
    <mergeCell ref="I20:J20"/>
    <mergeCell ref="I21:J21"/>
    <mergeCell ref="I22:J22"/>
    <mergeCell ref="I40:J40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2"/>
  <sheetViews>
    <sheetView workbookViewId="0">
      <selection activeCell="B5" sqref="B5"/>
    </sheetView>
  </sheetViews>
  <sheetFormatPr defaultColWidth="11.375" defaultRowHeight="13.5"/>
  <cols>
    <col min="1" max="1" width="3" customWidth="1"/>
    <col min="2" max="2" width="5.75" customWidth="1"/>
    <col min="3" max="3" width="9.5" customWidth="1"/>
    <col min="4" max="4" width="9.75" customWidth="1"/>
    <col min="5" max="6" width="6.75" customWidth="1"/>
    <col min="7" max="7" width="10" customWidth="1"/>
    <col min="8" max="8" width="1.875" customWidth="1"/>
    <col min="9" max="9" width="10.625" customWidth="1"/>
    <col min="10" max="10" width="13.5" customWidth="1"/>
    <col min="11" max="11" width="10.875" customWidth="1"/>
    <col min="12" max="12" width="10.25" customWidth="1"/>
    <col min="13" max="13" width="9.5" customWidth="1"/>
  </cols>
  <sheetData>
    <row r="1" spans="1:12" ht="12.75" customHeight="1" thickBot="1">
      <c r="A1" s="52" t="s">
        <v>27</v>
      </c>
      <c r="B1" s="52"/>
      <c r="C1" s="52"/>
      <c r="D1" s="52"/>
      <c r="E1" s="52"/>
      <c r="F1" s="52"/>
      <c r="G1" s="52"/>
    </row>
    <row r="2" spans="1:12" ht="23.25" customHeight="1" thickBot="1">
      <c r="B2" s="53" t="s">
        <v>18</v>
      </c>
      <c r="C2" s="54"/>
      <c r="D2" s="54"/>
      <c r="E2" s="55"/>
      <c r="F2" s="3" t="s">
        <v>1</v>
      </c>
      <c r="G2" s="51" t="s">
        <v>19</v>
      </c>
      <c r="H2" s="51"/>
      <c r="I2" s="51"/>
    </row>
    <row r="4" spans="1:12">
      <c r="C4" t="s">
        <v>20</v>
      </c>
      <c r="F4" s="8"/>
      <c r="G4" s="9"/>
      <c r="H4" s="9"/>
      <c r="I4" s="9"/>
      <c r="J4" s="9"/>
      <c r="K4" s="9"/>
      <c r="L4" s="9"/>
    </row>
    <row r="5" spans="1:12">
      <c r="C5" t="s">
        <v>21</v>
      </c>
      <c r="F5" s="8"/>
      <c r="G5" s="9"/>
      <c r="H5" s="9"/>
      <c r="I5" s="9"/>
      <c r="J5" s="9"/>
      <c r="K5" s="9"/>
      <c r="L5" s="9"/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11</v>
      </c>
      <c r="I7" s="8"/>
      <c r="J7" s="9"/>
      <c r="K7" s="9"/>
    </row>
    <row r="8" spans="1:12" ht="14.25" customHeight="1">
      <c r="I8" s="8"/>
      <c r="J8" s="9"/>
      <c r="K8" s="9"/>
    </row>
    <row r="9" spans="1:12">
      <c r="C9" s="13" t="s">
        <v>17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>
      <c r="C10" s="28" t="s">
        <v>4</v>
      </c>
      <c r="D10" s="28" t="s">
        <v>5</v>
      </c>
      <c r="E10" s="28" t="s">
        <v>6</v>
      </c>
      <c r="F10" s="28" t="s">
        <v>7</v>
      </c>
      <c r="G10" s="28" t="s">
        <v>8</v>
      </c>
      <c r="H10" s="35"/>
      <c r="I10" s="40" t="s">
        <v>9</v>
      </c>
      <c r="J10" s="41" t="s">
        <v>10</v>
      </c>
      <c r="K10" s="34"/>
      <c r="L10" s="10"/>
    </row>
    <row r="11" spans="1:12">
      <c r="C11" s="47">
        <v>40848</v>
      </c>
      <c r="D11" s="36" t="s">
        <v>14</v>
      </c>
      <c r="E11" s="38">
        <v>120</v>
      </c>
      <c r="F11" s="38">
        <v>45</v>
      </c>
      <c r="G11" s="38">
        <f>E11*F11</f>
        <v>5400</v>
      </c>
      <c r="H11" s="10"/>
      <c r="I11" s="36" t="s">
        <v>12</v>
      </c>
      <c r="J11" s="45">
        <f>COUNTIF($D$11:$D$25,I11)</f>
        <v>5</v>
      </c>
      <c r="L11" s="10"/>
    </row>
    <row r="12" spans="1:12">
      <c r="C12" s="47">
        <v>40849</v>
      </c>
      <c r="D12" s="36" t="s">
        <v>12</v>
      </c>
      <c r="E12" s="38">
        <v>70</v>
      </c>
      <c r="F12" s="38">
        <v>120</v>
      </c>
      <c r="G12" s="38">
        <f t="shared" ref="G12:G25" si="0">E12*F12</f>
        <v>8400</v>
      </c>
      <c r="H12" s="10"/>
      <c r="I12" s="36" t="s">
        <v>14</v>
      </c>
      <c r="J12" s="45">
        <f>COUNTIF($D$11:$D$25,I12)</f>
        <v>3</v>
      </c>
      <c r="L12" s="10"/>
    </row>
    <row r="13" spans="1:12">
      <c r="C13" s="47">
        <v>40850</v>
      </c>
      <c r="D13" s="36" t="s">
        <v>14</v>
      </c>
      <c r="E13" s="38">
        <v>60</v>
      </c>
      <c r="F13" s="38">
        <v>90</v>
      </c>
      <c r="G13" s="38">
        <f t="shared" si="0"/>
        <v>5400</v>
      </c>
      <c r="H13" s="10"/>
      <c r="I13" s="36" t="s">
        <v>15</v>
      </c>
      <c r="J13" s="45">
        <f>COUNTIF($D$11:$D$25,I13)</f>
        <v>3</v>
      </c>
      <c r="L13" s="10"/>
    </row>
    <row r="14" spans="1:12">
      <c r="C14" s="47">
        <v>40851</v>
      </c>
      <c r="D14" s="36" t="s">
        <v>15</v>
      </c>
      <c r="E14" s="38">
        <v>310</v>
      </c>
      <c r="F14" s="38">
        <v>210</v>
      </c>
      <c r="G14" s="38">
        <f t="shared" si="0"/>
        <v>65100</v>
      </c>
      <c r="H14" s="10"/>
      <c r="I14" s="36" t="s">
        <v>13</v>
      </c>
      <c r="J14" s="45">
        <f>COUNTIF($D$11:$D$25,I14)</f>
        <v>4</v>
      </c>
      <c r="L14" s="10"/>
    </row>
    <row r="15" spans="1:12">
      <c r="C15" s="47">
        <v>40852</v>
      </c>
      <c r="D15" s="36" t="s">
        <v>13</v>
      </c>
      <c r="E15" s="38">
        <v>200</v>
      </c>
      <c r="F15" s="38">
        <v>390</v>
      </c>
      <c r="G15" s="38">
        <f t="shared" si="0"/>
        <v>78000</v>
      </c>
      <c r="H15" s="10"/>
      <c r="I15" s="14"/>
      <c r="J15" s="11"/>
      <c r="K15" s="11"/>
      <c r="L15" s="10"/>
    </row>
    <row r="16" spans="1:12">
      <c r="C16" s="47">
        <v>40853</v>
      </c>
      <c r="D16" s="36" t="s">
        <v>12</v>
      </c>
      <c r="E16" s="38">
        <v>140</v>
      </c>
      <c r="F16" s="38">
        <v>1200</v>
      </c>
      <c r="G16" s="38">
        <f t="shared" si="0"/>
        <v>168000</v>
      </c>
      <c r="H16" s="10"/>
      <c r="I16" s="14"/>
      <c r="J16" s="11"/>
      <c r="K16" s="11"/>
      <c r="L16" s="10"/>
    </row>
    <row r="17" spans="3:12">
      <c r="C17" s="47">
        <v>40854</v>
      </c>
      <c r="D17" s="36" t="s">
        <v>13</v>
      </c>
      <c r="E17" s="38">
        <v>40</v>
      </c>
      <c r="F17" s="38">
        <v>2700</v>
      </c>
      <c r="G17" s="38">
        <f t="shared" si="0"/>
        <v>108000</v>
      </c>
      <c r="H17" s="10"/>
      <c r="I17" s="14"/>
      <c r="J17" s="11"/>
      <c r="K17" s="11"/>
      <c r="L17" s="10"/>
    </row>
    <row r="18" spans="3:12">
      <c r="C18" s="47">
        <v>40855</v>
      </c>
      <c r="D18" s="36" t="s">
        <v>13</v>
      </c>
      <c r="E18" s="38">
        <v>90</v>
      </c>
      <c r="F18" s="38">
        <v>390</v>
      </c>
      <c r="G18" s="38">
        <f t="shared" si="0"/>
        <v>35100</v>
      </c>
      <c r="H18" s="10"/>
      <c r="I18" s="14"/>
      <c r="J18" s="11"/>
      <c r="K18" s="11"/>
      <c r="L18" s="10"/>
    </row>
    <row r="19" spans="3:12">
      <c r="C19" s="47">
        <v>40856</v>
      </c>
      <c r="D19" s="36" t="s">
        <v>15</v>
      </c>
      <c r="E19" s="38">
        <v>190</v>
      </c>
      <c r="F19" s="38">
        <v>110</v>
      </c>
      <c r="G19" s="38">
        <f t="shared" si="0"/>
        <v>20900</v>
      </c>
      <c r="H19" s="10"/>
      <c r="L19" s="10"/>
    </row>
    <row r="20" spans="3:12">
      <c r="C20" s="47">
        <v>40857</v>
      </c>
      <c r="D20" s="36" t="s">
        <v>12</v>
      </c>
      <c r="E20" s="38">
        <v>200</v>
      </c>
      <c r="F20" s="38">
        <v>890</v>
      </c>
      <c r="G20" s="38">
        <f t="shared" si="0"/>
        <v>178000</v>
      </c>
      <c r="H20" s="10"/>
      <c r="L20" s="10"/>
    </row>
    <row r="21" spans="3:12">
      <c r="C21" s="47">
        <v>40858</v>
      </c>
      <c r="D21" s="36" t="s">
        <v>14</v>
      </c>
      <c r="E21" s="38">
        <v>480</v>
      </c>
      <c r="F21" s="38">
        <v>650</v>
      </c>
      <c r="G21" s="38">
        <f t="shared" si="0"/>
        <v>312000</v>
      </c>
      <c r="H21" s="10"/>
      <c r="L21" s="10"/>
    </row>
    <row r="22" spans="3:12">
      <c r="C22" s="47">
        <v>40859</v>
      </c>
      <c r="D22" s="36" t="s">
        <v>15</v>
      </c>
      <c r="E22" s="39">
        <v>270</v>
      </c>
      <c r="F22" s="39">
        <v>310</v>
      </c>
      <c r="G22" s="38">
        <f t="shared" si="0"/>
        <v>83700</v>
      </c>
      <c r="H22" s="10"/>
      <c r="L22" s="10"/>
    </row>
    <row r="23" spans="3:12">
      <c r="C23" s="47">
        <v>40860</v>
      </c>
      <c r="D23" s="36" t="s">
        <v>12</v>
      </c>
      <c r="E23" s="39">
        <v>90</v>
      </c>
      <c r="F23" s="39">
        <v>2050</v>
      </c>
      <c r="G23" s="38">
        <f t="shared" si="0"/>
        <v>184500</v>
      </c>
      <c r="H23" s="10"/>
      <c r="I23" s="19"/>
      <c r="J23" s="22"/>
      <c r="K23" s="23"/>
      <c r="L23" s="10"/>
    </row>
    <row r="24" spans="3:12">
      <c r="C24" s="47">
        <v>40861</v>
      </c>
      <c r="D24" s="36" t="s">
        <v>12</v>
      </c>
      <c r="E24" s="39">
        <v>30</v>
      </c>
      <c r="F24" s="39">
        <v>3100</v>
      </c>
      <c r="G24" s="38">
        <f t="shared" si="0"/>
        <v>93000</v>
      </c>
      <c r="H24" s="10"/>
      <c r="I24" s="19"/>
      <c r="J24" s="22"/>
      <c r="K24" s="23"/>
      <c r="L24" s="10"/>
    </row>
    <row r="25" spans="3:12">
      <c r="C25" s="47">
        <v>40862</v>
      </c>
      <c r="D25" s="36" t="s">
        <v>13</v>
      </c>
      <c r="E25" s="39">
        <v>130</v>
      </c>
      <c r="F25" s="39">
        <v>670</v>
      </c>
      <c r="G25" s="38">
        <f t="shared" si="0"/>
        <v>87100</v>
      </c>
      <c r="H25" s="10"/>
      <c r="I25" s="56" t="s">
        <v>16</v>
      </c>
      <c r="J25" s="56"/>
      <c r="K25" s="42"/>
      <c r="L25" s="10"/>
    </row>
    <row r="26" spans="3:12">
      <c r="H26" s="10"/>
      <c r="I26" s="48" t="s">
        <v>22</v>
      </c>
      <c r="J26" s="48"/>
      <c r="K26" s="45">
        <f>COUNTIF(G11:G25,"&gt;=100000")</f>
        <v>5</v>
      </c>
      <c r="L26" s="10"/>
    </row>
    <row r="27" spans="3:12">
      <c r="C27" s="24"/>
      <c r="D27" s="25"/>
      <c r="E27" s="21"/>
      <c r="F27" s="18"/>
      <c r="G27" s="18"/>
      <c r="H27" s="10"/>
      <c r="I27" s="48" t="s">
        <v>23</v>
      </c>
      <c r="J27" s="48"/>
      <c r="K27" s="45">
        <f>COUNTIF(F11:F25,"&gt;=200")</f>
        <v>11</v>
      </c>
      <c r="L27" s="10"/>
    </row>
    <row r="28" spans="3:12">
      <c r="C28" s="24"/>
      <c r="D28" s="25"/>
      <c r="E28" s="21"/>
      <c r="F28" s="18"/>
      <c r="G28" s="18"/>
      <c r="H28" s="10"/>
      <c r="I28" s="49" t="s">
        <v>26</v>
      </c>
      <c r="J28" s="50"/>
      <c r="K28" s="46">
        <f>COUNTIF(E11:E25,"&lt;100")</f>
        <v>6</v>
      </c>
      <c r="L28" s="10"/>
    </row>
    <row r="29" spans="3:12">
      <c r="C29" s="10"/>
      <c r="D29" s="29"/>
      <c r="E29" s="30"/>
      <c r="F29" s="31"/>
      <c r="G29" s="32"/>
      <c r="K29" s="12"/>
    </row>
    <row r="30" spans="3:12">
      <c r="C30" s="10"/>
      <c r="D30" s="29"/>
      <c r="E30" s="30"/>
      <c r="F30" s="33"/>
      <c r="G30" s="32"/>
      <c r="K30" s="12"/>
    </row>
    <row r="31" spans="3:12">
      <c r="C31" s="10"/>
      <c r="D31" s="29"/>
      <c r="E31" s="30"/>
      <c r="F31" s="31"/>
      <c r="G31" s="32"/>
      <c r="H31" s="7"/>
      <c r="J31" s="12"/>
      <c r="K31" s="12"/>
    </row>
    <row r="32" spans="3:12">
      <c r="C32" s="10"/>
      <c r="D32" s="29"/>
      <c r="E32" s="30"/>
      <c r="F32" s="31"/>
      <c r="G32" s="32"/>
      <c r="H32" s="7"/>
      <c r="J32" s="12"/>
      <c r="K32" s="12"/>
    </row>
    <row r="33" spans="3:7">
      <c r="C33" s="19"/>
      <c r="D33" s="20"/>
      <c r="E33" s="21"/>
      <c r="F33" s="17"/>
      <c r="G33" s="17"/>
    </row>
    <row r="34" spans="3:7">
      <c r="C34" s="19"/>
      <c r="D34" s="20"/>
      <c r="E34" s="21"/>
      <c r="F34" s="17"/>
      <c r="G34" s="17"/>
    </row>
    <row r="35" spans="3:7">
      <c r="C35" s="19"/>
      <c r="D35" s="20"/>
      <c r="E35" s="21"/>
      <c r="F35" s="17"/>
      <c r="G35" s="17"/>
    </row>
    <row r="36" spans="3:7">
      <c r="C36" s="19"/>
      <c r="D36" s="20"/>
      <c r="E36" s="21"/>
      <c r="F36" s="17"/>
      <c r="G36" s="17"/>
    </row>
    <row r="37" spans="3:7">
      <c r="C37" s="19"/>
      <c r="D37" s="20"/>
      <c r="E37" s="21"/>
      <c r="F37" s="18"/>
      <c r="G37" s="18"/>
    </row>
    <row r="38" spans="3:7">
      <c r="C38" s="19"/>
      <c r="D38" s="20"/>
      <c r="E38" s="21"/>
      <c r="F38" s="18"/>
      <c r="G38" s="18"/>
    </row>
    <row r="39" spans="3:7">
      <c r="C39" s="19"/>
      <c r="D39" s="20"/>
      <c r="E39" s="21"/>
      <c r="F39" s="18"/>
      <c r="G39" s="18"/>
    </row>
    <row r="40" spans="3:7">
      <c r="C40" s="15"/>
      <c r="D40" s="16"/>
      <c r="E40" s="57"/>
      <c r="F40" s="57"/>
      <c r="G40" s="15"/>
    </row>
    <row r="41" spans="3:7">
      <c r="C41" s="15"/>
      <c r="D41" s="15"/>
      <c r="E41" s="15"/>
      <c r="F41" s="15"/>
      <c r="G41" s="15"/>
    </row>
    <row r="42" spans="3:7">
      <c r="C42" s="15"/>
      <c r="D42" s="15"/>
      <c r="E42" s="15"/>
      <c r="F42" s="15"/>
      <c r="G42" s="15"/>
    </row>
  </sheetData>
  <mergeCells count="8">
    <mergeCell ref="A1:G1"/>
    <mergeCell ref="B2:E2"/>
    <mergeCell ref="E40:F40"/>
    <mergeCell ref="I25:J25"/>
    <mergeCell ref="I26:J26"/>
    <mergeCell ref="I27:J27"/>
    <mergeCell ref="I28:J28"/>
    <mergeCell ref="G2:I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2013-02-16T05:20:12Z</dcterms:modified>
</cp:coreProperties>
</file>