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definedNames>
    <definedName name="合計">Sheet1!$F$34</definedName>
  </definedNames>
  <calcPr calcId="145621"/>
</workbook>
</file>

<file path=xl/calcChain.xml><?xml version="1.0" encoding="utf-8"?>
<calcChain xmlns="http://schemas.openxmlformats.org/spreadsheetml/2006/main">
  <c r="G98" i="1" l="1"/>
  <c r="G101" i="1" s="1"/>
  <c r="G99" i="1"/>
  <c r="G100" i="1"/>
  <c r="P98" i="1"/>
  <c r="P99" i="1"/>
  <c r="P100" i="1"/>
  <c r="F101" i="1"/>
  <c r="E101" i="1"/>
  <c r="D101" i="1"/>
  <c r="D89" i="1"/>
  <c r="H84" i="1"/>
  <c r="D75" i="1"/>
  <c r="H70" i="1"/>
  <c r="H85" i="1"/>
  <c r="H86" i="1"/>
  <c r="H87" i="1"/>
  <c r="H88" i="1"/>
  <c r="G89" i="1"/>
  <c r="F89" i="1"/>
  <c r="E89" i="1"/>
  <c r="H71" i="1"/>
  <c r="H72" i="1"/>
  <c r="H73" i="1"/>
  <c r="H74" i="1"/>
  <c r="E75" i="1"/>
  <c r="F75" i="1"/>
  <c r="G75" i="1"/>
  <c r="H75" i="1"/>
  <c r="E56" i="1"/>
  <c r="D44" i="1"/>
  <c r="G41" i="1"/>
  <c r="H41" i="1"/>
  <c r="E57" i="1"/>
  <c r="E58" i="1"/>
  <c r="E59" i="1"/>
  <c r="E60" i="1"/>
  <c r="G42" i="1"/>
  <c r="G43" i="1"/>
  <c r="G44" i="1" s="1"/>
  <c r="H44" i="1" s="1"/>
  <c r="F44" i="1"/>
  <c r="E44" i="1"/>
  <c r="H42" i="1"/>
  <c r="G25" i="1"/>
  <c r="G33" i="1" s="1"/>
  <c r="G26" i="1"/>
  <c r="G27" i="1"/>
  <c r="G28" i="1"/>
  <c r="G29" i="1"/>
  <c r="G30" i="1"/>
  <c r="G31" i="1"/>
  <c r="H98" i="1" l="1"/>
  <c r="H99" i="1"/>
  <c r="H101" i="1"/>
  <c r="G32" i="1"/>
  <c r="H89" i="1"/>
  <c r="H43" i="1"/>
  <c r="H100" i="1"/>
</calcChain>
</file>

<file path=xl/comments1.xml><?xml version="1.0" encoding="utf-8"?>
<comments xmlns="http://schemas.openxmlformats.org/spreadsheetml/2006/main">
  <authors>
    <author>根津良彦</author>
  </authors>
  <commentList>
    <comment ref="G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=F25/E25</t>
        </r>
      </text>
    </comment>
    <comment ref="G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=MAX(G25:G31)</t>
        </r>
      </text>
    </comment>
    <comment ref="G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=MIN(G25:G31)</t>
        </r>
      </text>
    </comment>
    <comment ref="G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=SUM(E41:F41)</t>
        </r>
      </text>
    </comment>
    <comment ref="H4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=G41/D41</t>
        </r>
      </text>
    </comment>
    <comment ref="D44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=SUM(D41:D43)</t>
        </r>
      </text>
    </comment>
    <comment ref="D54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>
      <text>
        <r>
          <rPr>
            <sz val="11"/>
            <color indexed="81"/>
            <rFont val="ＭＳ Ｐゴシック"/>
            <family val="3"/>
            <charset val="128"/>
          </rPr>
          <t>=D56*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>D</t>
        </r>
        <r>
          <rPr>
            <sz val="11"/>
            <color indexed="10"/>
            <rFont val="ＭＳ Ｐゴシック"/>
            <family val="3"/>
            <charset val="128"/>
          </rPr>
          <t>$</t>
        </r>
        <r>
          <rPr>
            <sz val="11"/>
            <color indexed="81"/>
            <rFont val="ＭＳ Ｐゴシック"/>
            <family val="3"/>
            <charset val="128"/>
          </rPr>
          <t xml:space="preserve">54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
設定後、下にコピー</t>
        </r>
      </text>
    </comment>
    <comment ref="H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=SUM(D84:G84)</t>
        </r>
      </text>
    </comment>
    <comment ref="D8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=SUM(D84:D88)</t>
        </r>
      </text>
    </comment>
    <comment ref="H98" authorId="0">
      <text>
        <r>
          <rPr>
            <sz val="11"/>
            <color indexed="81"/>
            <rFont val="ＭＳ Ｐゴシック"/>
            <family val="3"/>
            <charset val="128"/>
          </rPr>
          <t>=G98/$G$101
「合計」セルが
絶対参照！</t>
        </r>
      </text>
    </comment>
    <comment ref="G101" authorId="0">
      <text>
        <r>
          <rPr>
            <b/>
            <sz val="11"/>
            <color indexed="81"/>
            <rFont val="ＭＳ Ｐゴシック"/>
            <family val="3"/>
            <charset val="128"/>
          </rPr>
          <t>絶対参照に
指定するセルです</t>
        </r>
      </text>
    </comment>
  </commentList>
</comments>
</file>

<file path=xl/sharedStrings.xml><?xml version="1.0" encoding="utf-8"?>
<sst xmlns="http://schemas.openxmlformats.org/spreadsheetml/2006/main" count="249" uniqueCount="105">
  <si>
    <t>左のように作成してみましょう</t>
    <rPh sb="5" eb="7">
      <t>サクセイ</t>
    </rPh>
    <phoneticPr fontId="2"/>
  </si>
  <si>
    <t>人口密度（人/１ｋ㎡当たり）</t>
    <phoneticPr fontId="2"/>
  </si>
  <si>
    <t>国名</t>
  </si>
  <si>
    <t>首都</t>
  </si>
  <si>
    <t>面積</t>
    <phoneticPr fontId="2"/>
  </si>
  <si>
    <t>人口</t>
    <phoneticPr fontId="2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</si>
  <si>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</si>
  <si>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</si>
  <si>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</si>
  <si>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</si>
  <si>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</si>
  <si>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</si>
  <si>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</si>
  <si>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</si>
  <si>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</si>
  <si>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</si>
  <si>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</si>
  <si>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</si>
  <si>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</si>
  <si>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</si>
  <si>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</si>
  <si>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</si>
  <si>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</si>
  <si>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①表題は「書式の設定」の｛配置｝</t>
    <rPh sb="1" eb="3">
      <t>ヒョウダイ</t>
    </rPh>
    <rPh sb="5" eb="7">
      <t>ショシキ</t>
    </rPh>
    <rPh sb="8" eb="10">
      <t>セッテイ</t>
    </rPh>
    <rPh sb="13" eb="15">
      <t>ハイチ</t>
    </rPh>
    <phoneticPr fontId="2"/>
  </si>
  <si>
    <t>②「最小」を求める｛範囲｝に注意</t>
    <rPh sb="2" eb="4">
      <t>サイショウ</t>
    </rPh>
    <rPh sb="6" eb="7">
      <t>モト</t>
    </rPh>
    <rPh sb="10" eb="12">
      <t>ハンイ</t>
    </rPh>
    <rPh sb="14" eb="16">
      <t>チュウイ</t>
    </rPh>
    <phoneticPr fontId="2"/>
  </si>
  <si>
    <t>事業所</t>
    <rPh sb="0" eb="3">
      <t>ジギョウショ</t>
    </rPh>
    <phoneticPr fontId="2"/>
  </si>
  <si>
    <t>目標予算</t>
    <rPh sb="0" eb="2">
      <t>モクヒョウ</t>
    </rPh>
    <rPh sb="2" eb="4">
      <t>ヨサン</t>
    </rPh>
    <phoneticPr fontId="2"/>
  </si>
  <si>
    <t>上半期</t>
    <rPh sb="0" eb="3">
      <t>カミハンキ</t>
    </rPh>
    <phoneticPr fontId="2"/>
  </si>
  <si>
    <t>下半期</t>
    <rPh sb="0" eb="3">
      <t>シモハンキ</t>
    </rPh>
    <phoneticPr fontId="2"/>
  </si>
  <si>
    <t>合計</t>
    <rPh sb="0" eb="2">
      <t>ゴウケイ</t>
    </rPh>
    <phoneticPr fontId="2"/>
  </si>
  <si>
    <t>達成率</t>
    <rPh sb="0" eb="2">
      <t>タッセイ</t>
    </rPh>
    <rPh sb="2" eb="3">
      <t>リツ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</si>
  <si>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</si>
  <si>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</si>
  <si>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福岡</t>
    <rPh sb="0" eb="2">
      <t>フクオカ</t>
    </rPh>
    <phoneticPr fontId="2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</si>
  <si>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2"/>
  </si>
  <si>
    <t>1＄＝</t>
    <phoneticPr fontId="2"/>
  </si>
  <si>
    <t>円</t>
    <rPh sb="0" eb="1">
      <t>エン</t>
    </rPh>
    <phoneticPr fontId="2"/>
  </si>
  <si>
    <t>品名</t>
    <rPh sb="0" eb="2">
      <t>ヒンメイ</t>
    </rPh>
    <phoneticPr fontId="2"/>
  </si>
  <si>
    <t>ドル</t>
    <phoneticPr fontId="2"/>
  </si>
  <si>
    <t>香水</t>
    <rPh sb="0" eb="2">
      <t>コウスイ</t>
    </rPh>
    <phoneticPr fontId="2"/>
  </si>
  <si>
    <t>口紅</t>
    <rPh sb="0" eb="2">
      <t>クチベニ</t>
    </rPh>
    <phoneticPr fontId="2"/>
  </si>
  <si>
    <t>ネクタイ</t>
    <phoneticPr fontId="2"/>
  </si>
  <si>
    <t>スカーフ</t>
    <phoneticPr fontId="2"/>
  </si>
  <si>
    <t>ベルト</t>
    <phoneticPr fontId="2"/>
  </si>
  <si>
    <t xml:space="preserve">  　※オートサムで算出し、コピー</t>
    <rPh sb="10" eb="12">
      <t>サンシュツ</t>
    </rPh>
    <phoneticPr fontId="2"/>
  </si>
  <si>
    <t>番号　</t>
    <phoneticPr fontId="2"/>
  </si>
  <si>
    <t>第1回</t>
  </si>
  <si>
    <t>第2回</t>
  </si>
  <si>
    <t>第3回</t>
  </si>
  <si>
    <t>第4回</t>
  </si>
  <si>
    <t>平均</t>
  </si>
  <si>
    <t>欠席</t>
  </si>
  <si>
    <t>①平均を算出する｛範囲｝に注意</t>
    <rPh sb="1" eb="3">
      <t>ヘイキン</t>
    </rPh>
    <rPh sb="4" eb="6">
      <t>サンシュツ</t>
    </rPh>
    <rPh sb="9" eb="11">
      <t>ハンイ</t>
    </rPh>
    <rPh sb="13" eb="15">
      <t>チュウイ</t>
    </rPh>
    <phoneticPr fontId="2"/>
  </si>
  <si>
    <t>１月</t>
    <rPh sb="1" eb="2">
      <t>ツキ</t>
    </rPh>
    <phoneticPr fontId="2"/>
  </si>
  <si>
    <t>２月</t>
  </si>
  <si>
    <t>３月</t>
  </si>
  <si>
    <t>４月</t>
  </si>
  <si>
    <t>文字</t>
    <rPh sb="0" eb="2">
      <t>モジ</t>
    </rPh>
    <phoneticPr fontId="2"/>
  </si>
  <si>
    <t>①合計を算出する｛範囲｝に注意</t>
    <rPh sb="1" eb="3">
      <t>ゴウケイ</t>
    </rPh>
    <rPh sb="4" eb="6">
      <t>サンシュツ</t>
    </rPh>
    <rPh sb="9" eb="11">
      <t>ハンイ</t>
    </rPh>
    <rPh sb="13" eb="15">
      <t>チュウイ</t>
    </rPh>
    <phoneticPr fontId="2"/>
  </si>
  <si>
    <t>構成比</t>
    <rPh sb="0" eb="3">
      <t>コウセイヒ</t>
    </rPh>
    <phoneticPr fontId="2"/>
  </si>
  <si>
    <t>①「合計」セルが絶対参照！</t>
    <rPh sb="2" eb="4">
      <t>ゴウケイ</t>
    </rPh>
    <rPh sb="8" eb="12">
      <t>ゼッタイサンショウ</t>
    </rPh>
    <phoneticPr fontId="2"/>
  </si>
  <si>
    <t>新入社員人事案</t>
    <rPh sb="0" eb="2">
      <t>シンニュウ</t>
    </rPh>
    <rPh sb="2" eb="4">
      <t>シャイン</t>
    </rPh>
    <rPh sb="4" eb="6">
      <t>ジンジ</t>
    </rPh>
    <rPh sb="6" eb="7">
      <t>アン</t>
    </rPh>
    <phoneticPr fontId="2"/>
  </si>
  <si>
    <t>人事配置</t>
    <rPh sb="0" eb="2">
      <t>ジンジ</t>
    </rPh>
    <rPh sb="2" eb="4">
      <t>ハイチ</t>
    </rPh>
    <phoneticPr fontId="2"/>
  </si>
  <si>
    <t>東京支社</t>
    <rPh sb="0" eb="2">
      <t>トウキョウ</t>
    </rPh>
    <rPh sb="2" eb="4">
      <t>シシャ</t>
    </rPh>
    <phoneticPr fontId="2"/>
  </si>
  <si>
    <t>総務</t>
    <rPh sb="0" eb="2">
      <t>ソウム</t>
    </rPh>
    <phoneticPr fontId="2"/>
  </si>
  <si>
    <t>山田</t>
    <rPh sb="0" eb="2">
      <t>ヤマダ</t>
    </rPh>
    <phoneticPr fontId="2"/>
  </si>
  <si>
    <t>鈴木</t>
    <rPh sb="0" eb="2">
      <t>スズキ</t>
    </rPh>
    <phoneticPr fontId="2"/>
  </si>
  <si>
    <t>上田</t>
    <rPh sb="0" eb="2">
      <t>ウエダ</t>
    </rPh>
    <phoneticPr fontId="2"/>
  </si>
  <si>
    <t>販売部</t>
    <rPh sb="0" eb="2">
      <t>ハンバイ</t>
    </rPh>
    <rPh sb="2" eb="3">
      <t>ブ</t>
    </rPh>
    <phoneticPr fontId="2"/>
  </si>
  <si>
    <t>遠藤</t>
    <rPh sb="0" eb="2">
      <t>エンドウ</t>
    </rPh>
    <phoneticPr fontId="2"/>
  </si>
  <si>
    <t>井上</t>
    <rPh sb="0" eb="2">
      <t>イノウエ</t>
    </rPh>
    <phoneticPr fontId="2"/>
  </si>
  <si>
    <t>大阪支社</t>
    <rPh sb="0" eb="2">
      <t>オオサカ</t>
    </rPh>
    <rPh sb="2" eb="4">
      <t>シシャ</t>
    </rPh>
    <phoneticPr fontId="2"/>
  </si>
  <si>
    <t>長谷川</t>
    <rPh sb="0" eb="3">
      <t>ハセガワ</t>
    </rPh>
    <phoneticPr fontId="2"/>
  </si>
  <si>
    <t>沢田</t>
    <rPh sb="0" eb="2">
      <t>サワダ</t>
    </rPh>
    <phoneticPr fontId="2"/>
  </si>
  <si>
    <t>西村</t>
    <rPh sb="0" eb="2">
      <t>ニシムラ</t>
    </rPh>
    <phoneticPr fontId="2"/>
  </si>
  <si>
    <t>山下</t>
    <rPh sb="0" eb="2">
      <t>ヤマシタ</t>
    </rPh>
    <phoneticPr fontId="2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</si>
  <si>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2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</si>
  <si>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2"/>
  </si>
  <si>
    <t>東日本</t>
    <rPh sb="0" eb="1">
      <t>ヒガシ</t>
    </rPh>
    <rPh sb="1" eb="3">
      <t>ニホン</t>
    </rPh>
    <phoneticPr fontId="2"/>
  </si>
  <si>
    <t>北海道</t>
    <rPh sb="0" eb="3">
      <t>ホッカイドウ</t>
    </rPh>
    <phoneticPr fontId="2"/>
  </si>
  <si>
    <t>東北地方</t>
    <rPh sb="0" eb="2">
      <t>トウホク</t>
    </rPh>
    <rPh sb="2" eb="4">
      <t>チホウ</t>
    </rPh>
    <phoneticPr fontId="2"/>
  </si>
  <si>
    <t>青森</t>
    <rPh sb="0" eb="2">
      <t>アオモリ</t>
    </rPh>
    <phoneticPr fontId="2"/>
  </si>
  <si>
    <t>秋田</t>
    <rPh sb="0" eb="2">
      <t>アキタ</t>
    </rPh>
    <phoneticPr fontId="2"/>
  </si>
  <si>
    <t>岩手</t>
    <rPh sb="0" eb="2">
      <t>イワテ</t>
    </rPh>
    <phoneticPr fontId="2"/>
  </si>
  <si>
    <t>宮城</t>
    <rPh sb="0" eb="2">
      <t>ミヤギ</t>
    </rPh>
    <phoneticPr fontId="2"/>
  </si>
  <si>
    <t>山形</t>
    <rPh sb="0" eb="2">
      <t>ヤマガタ</t>
    </rPh>
    <phoneticPr fontId="2"/>
  </si>
  <si>
    <t>福島</t>
    <rPh sb="0" eb="2">
      <t>フクシマ</t>
    </rPh>
    <phoneticPr fontId="2"/>
  </si>
  <si>
    <t>換算表</t>
    <rPh sb="0" eb="2">
      <t>カンサン</t>
    </rPh>
    <rPh sb="2" eb="3">
      <t>ヒョウ</t>
    </rPh>
    <phoneticPr fontId="2"/>
  </si>
  <si>
    <t>テスト集計表</t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</si>
  <si>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</si>
  <si>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（１）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2"/>
  </si>
  <si>
    <r>
      <t>人口密度</t>
    </r>
    <r>
      <rPr>
        <u/>
        <sz val="11"/>
        <rFont val="ＭＳ Ｐゴシック"/>
        <family val="3"/>
        <charset val="128"/>
      </rPr>
      <t>（人/１ｋ㎡当たり）</t>
    </r>
    <phoneticPr fontId="2"/>
  </si>
  <si>
    <t>（ヒント）</t>
    <phoneticPr fontId="2"/>
  </si>
  <si>
    <t>番号　</t>
    <phoneticPr fontId="2"/>
  </si>
  <si>
    <t>（ヒント）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</si>
  <si>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</si>
  <si>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</si>
  <si>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</si>
  <si>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</si>
  <si>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</si>
  <si>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2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</si>
  <si>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2"/>
  </si>
  <si>
    <r>
      <t>①「東京支社」「大阪支社」の縦文字は「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rFont val="ＭＳ Ｐゴシック"/>
        <family val="3"/>
        <charset val="128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2"/>
  </si>
  <si>
    <r>
      <t>　　</t>
    </r>
    <r>
      <rPr>
        <sz val="11"/>
        <color indexed="10"/>
        <rFont val="ＭＳ Ｐゴシック"/>
        <family val="3"/>
        <charset val="128"/>
      </rPr>
      <t>注意）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</si>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</sst>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.0_ "/>
    <numFmt numFmtId="179" formatCode="#,##0_);[Red]\(#,##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48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20"/>
      <name val="HG正楷書体-PRO"/>
      <family val="4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38" fontId="0" fillId="4" borderId="1" xfId="1" applyFont="1" applyFill="1" applyBorder="1" applyAlignment="1"/>
    <xf numFmtId="0" fontId="3" fillId="0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13" fillId="3" borderId="0" xfId="0" applyNumberFormat="1" applyFont="1" applyFill="1" applyBorder="1" applyAlignment="1">
      <alignment horizontal="centerContinuous" vertical="center"/>
    </xf>
    <xf numFmtId="0" fontId="14" fillId="3" borderId="0" xfId="0" applyNumberFormat="1" applyFont="1" applyFill="1" applyBorder="1" applyAlignment="1">
      <alignment horizontal="centerContinuous" vertical="center"/>
    </xf>
    <xf numFmtId="0" fontId="14" fillId="0" borderId="0" xfId="0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/>
    <xf numFmtId="178" fontId="0" fillId="4" borderId="1" xfId="0" applyNumberFormat="1" applyFont="1" applyFill="1" applyBorder="1" applyAlignment="1"/>
    <xf numFmtId="0" fontId="0" fillId="4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1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/>
    </xf>
    <xf numFmtId="38" fontId="0" fillId="0" borderId="1" xfId="1" applyFont="1" applyBorder="1" applyAlignment="1">
      <alignment horizontal="center"/>
    </xf>
    <xf numFmtId="179" fontId="0" fillId="0" borderId="1" xfId="0" applyNumberFormat="1" applyFont="1" applyBorder="1">
      <alignment vertical="center"/>
    </xf>
    <xf numFmtId="179" fontId="0" fillId="0" borderId="1" xfId="1" applyNumberFormat="1" applyFont="1" applyBorder="1" applyAlignment="1"/>
    <xf numFmtId="176" fontId="16" fillId="4" borderId="1" xfId="0" applyNumberFormat="1" applyFont="1" applyFill="1" applyBorder="1">
      <alignment vertical="center"/>
    </xf>
    <xf numFmtId="0" fontId="16" fillId="0" borderId="1" xfId="0" applyNumberFormat="1" applyFont="1" applyBorder="1">
      <alignment vertical="center"/>
    </xf>
    <xf numFmtId="179" fontId="16" fillId="4" borderId="1" xfId="0" applyNumberFormat="1" applyFont="1" applyFill="1" applyBorder="1">
      <alignment vertical="center"/>
    </xf>
    <xf numFmtId="0" fontId="0" fillId="0" borderId="0" xfId="0" applyFont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>
      <alignment vertical="center"/>
    </xf>
    <xf numFmtId="0" fontId="0" fillId="0" borderId="0" xfId="0" applyNumberFormat="1" applyFont="1" applyFill="1" applyBorder="1" applyAlignment="1">
      <alignment horizontal="centerContinuous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right"/>
    </xf>
    <xf numFmtId="0" fontId="0" fillId="4" borderId="1" xfId="0" applyNumberFormat="1" applyFont="1" applyFill="1" applyBorder="1" applyAlignment="1">
      <alignment horizontal="right"/>
    </xf>
    <xf numFmtId="38" fontId="0" fillId="0" borderId="1" xfId="1" applyFont="1" applyBorder="1" applyAlignment="1"/>
    <xf numFmtId="38" fontId="16" fillId="4" borderId="1" xfId="0" applyNumberFormat="1" applyFont="1" applyFill="1" applyBorder="1">
      <alignment vertical="center"/>
    </xf>
    <xf numFmtId="0" fontId="16" fillId="4" borderId="1" xfId="0" applyNumberFormat="1" applyFont="1" applyFill="1" applyBorder="1">
      <alignment vertical="center"/>
    </xf>
    <xf numFmtId="0" fontId="16" fillId="0" borderId="0" xfId="0" applyFont="1" applyBorder="1">
      <alignment vertical="center"/>
    </xf>
    <xf numFmtId="0" fontId="16" fillId="0" borderId="2" xfId="0" applyFont="1" applyBorder="1" applyAlignment="1"/>
    <xf numFmtId="0" fontId="16" fillId="0" borderId="3" xfId="0" applyFont="1" applyBorder="1" applyAlignment="1"/>
    <xf numFmtId="0" fontId="16" fillId="0" borderId="4" xfId="0" applyFont="1" applyBorder="1" applyAlignment="1"/>
    <xf numFmtId="0" fontId="16" fillId="0" borderId="2" xfId="0" applyFont="1" applyBorder="1">
      <alignment vertical="center"/>
    </xf>
    <xf numFmtId="0" fontId="16" fillId="0" borderId="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6" xfId="0" applyFont="1" applyBorder="1">
      <alignment vertic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77" fontId="16" fillId="0" borderId="5" xfId="0" applyNumberFormat="1" applyFont="1" applyBorder="1" applyAlignment="1">
      <alignment horizontal="center"/>
    </xf>
    <xf numFmtId="177" fontId="16" fillId="0" borderId="0" xfId="0" applyNumberFormat="1" applyFont="1" applyBorder="1" applyAlignment="1">
      <alignment horizontal="center"/>
    </xf>
    <xf numFmtId="177" fontId="16" fillId="0" borderId="9" xfId="0" applyNumberFormat="1" applyFont="1" applyBorder="1">
      <alignment vertical="center"/>
    </xf>
    <xf numFmtId="177" fontId="16" fillId="0" borderId="8" xfId="0" applyNumberFormat="1" applyFont="1" applyBorder="1" applyAlignment="1">
      <alignment horizontal="center"/>
    </xf>
    <xf numFmtId="177" fontId="16" fillId="0" borderId="0" xfId="0" applyNumberFormat="1" applyFont="1" applyBorder="1">
      <alignment vertical="center"/>
    </xf>
    <xf numFmtId="0" fontId="19" fillId="0" borderId="5" xfId="0" applyFont="1" applyBorder="1" applyAlignment="1"/>
    <xf numFmtId="0" fontId="16" fillId="0" borderId="0" xfId="0" applyFont="1" applyFill="1" applyBorder="1" applyAlignment="1"/>
    <xf numFmtId="0" fontId="16" fillId="0" borderId="5" xfId="0" applyFont="1" applyBorder="1" applyAlignment="1"/>
    <xf numFmtId="0" fontId="19" fillId="0" borderId="1" xfId="0" applyFont="1" applyBorder="1" applyAlignment="1"/>
    <xf numFmtId="0" fontId="16" fillId="0" borderId="6" xfId="0" applyFont="1" applyBorder="1" applyAlignment="1"/>
    <xf numFmtId="0" fontId="16" fillId="0" borderId="1" xfId="0" applyFont="1" applyBorder="1" applyAlignment="1"/>
    <xf numFmtId="0" fontId="20" fillId="0" borderId="5" xfId="0" applyFont="1" applyBorder="1" applyAlignment="1">
      <alignment horizontal="left" indent="1"/>
    </xf>
    <xf numFmtId="0" fontId="20" fillId="0" borderId="7" xfId="0" applyFont="1" applyBorder="1" applyAlignment="1">
      <alignment horizontal="left" indent="1"/>
    </xf>
    <xf numFmtId="0" fontId="16" fillId="0" borderId="7" xfId="0" applyFont="1" applyBorder="1" applyAlignment="1"/>
    <xf numFmtId="0" fontId="20" fillId="0" borderId="8" xfId="0" applyFont="1" applyBorder="1" applyAlignment="1">
      <alignment horizontal="left" indent="1"/>
    </xf>
    <xf numFmtId="0" fontId="16" fillId="0" borderId="9" xfId="0" applyFont="1" applyBorder="1" applyAlignment="1"/>
    <xf numFmtId="0" fontId="16" fillId="0" borderId="8" xfId="0" applyFont="1" applyBorder="1" applyAlignment="1"/>
    <xf numFmtId="0" fontId="3" fillId="0" borderId="1" xfId="0" applyNumberFormat="1" applyFont="1" applyFill="1" applyBorder="1" applyAlignment="1">
      <alignment horizontal="center"/>
    </xf>
    <xf numFmtId="0" fontId="0" fillId="8" borderId="1" xfId="0" applyNumberFormat="1" applyFont="1" applyFill="1" applyBorder="1" applyAlignment="1">
      <alignment horizontal="center"/>
    </xf>
    <xf numFmtId="38" fontId="0" fillId="8" borderId="1" xfId="1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9" borderId="1" xfId="0" applyNumberFormat="1" applyFont="1" applyFill="1" applyBorder="1" applyAlignment="1"/>
    <xf numFmtId="0" fontId="3" fillId="10" borderId="0" xfId="0" applyFont="1" applyFill="1">
      <alignment vertical="center"/>
    </xf>
    <xf numFmtId="179" fontId="17" fillId="11" borderId="1" xfId="0" applyNumberFormat="1" applyFont="1" applyFill="1" applyBorder="1">
      <alignment vertical="center"/>
    </xf>
    <xf numFmtId="0" fontId="16" fillId="0" borderId="5" xfId="0" applyFont="1" applyBorder="1" applyAlignment="1">
      <alignment vertical="center" textRotation="255"/>
    </xf>
    <xf numFmtId="0" fontId="0" fillId="0" borderId="11" xfId="0" applyFont="1" applyBorder="1" applyAlignment="1">
      <alignment vertical="center" textRotation="255"/>
    </xf>
    <xf numFmtId="0" fontId="0" fillId="0" borderId="12" xfId="0" applyFont="1" applyBorder="1" applyAlignment="1">
      <alignment vertical="center" textRotation="255"/>
    </xf>
    <xf numFmtId="0" fontId="7" fillId="0" borderId="5" xfId="0" applyFont="1" applyBorder="1" applyAlignment="1">
      <alignment vertical="center" textRotation="255"/>
    </xf>
    <xf numFmtId="0" fontId="7" fillId="0" borderId="11" xfId="0" applyFont="1" applyBorder="1" applyAlignment="1">
      <alignment vertical="center" textRotation="255"/>
    </xf>
    <xf numFmtId="0" fontId="7" fillId="0" borderId="12" xfId="0" applyFont="1" applyBorder="1" applyAlignment="1">
      <alignment vertical="center" textRotation="255"/>
    </xf>
    <xf numFmtId="0" fontId="8" fillId="5" borderId="0" xfId="0" applyFont="1" applyFill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85725</xdr:rowOff>
    </xdr:from>
    <xdr:to>
      <xdr:col>11</xdr:col>
      <xdr:colOff>276225</xdr:colOff>
      <xdr:row>6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200400" y="266700"/>
          <a:ext cx="2419350" cy="8096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285750</xdr:colOff>
      <xdr:row>9</xdr:row>
      <xdr:rowOff>57150</xdr:rowOff>
    </xdr:from>
    <xdr:to>
      <xdr:col>15</xdr:col>
      <xdr:colOff>209550</xdr:colOff>
      <xdr:row>13</xdr:row>
      <xdr:rowOff>38100</xdr:rowOff>
    </xdr:to>
    <xdr:grpSp>
      <xdr:nvGrpSpPr>
        <xdr:cNvPr id="1593" name="Group 569"/>
        <xdr:cNvGrpSpPr>
          <a:grpSpLocks/>
        </xdr:cNvGrpSpPr>
      </xdr:nvGrpSpPr>
      <xdr:grpSpPr bwMode="auto">
        <a:xfrm>
          <a:off x="1038225" y="1685925"/>
          <a:ext cx="6838950" cy="666750"/>
          <a:chOff x="109" y="176"/>
          <a:chExt cx="697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9" y="213"/>
            <a:ext cx="259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5" y="213"/>
            <a:ext cx="241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3" y="176"/>
            <a:ext cx="5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180975</xdr:colOff>
      <xdr:row>20</xdr:row>
      <xdr:rowOff>104775</xdr:rowOff>
    </xdr:from>
    <xdr:to>
      <xdr:col>1</xdr:col>
      <xdr:colOff>428625</xdr:colOff>
      <xdr:row>22</xdr:row>
      <xdr:rowOff>28575</xdr:rowOff>
    </xdr:to>
    <xdr:pic>
      <xdr:nvPicPr>
        <xdr:cNvPr id="1592" name="Picture 56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369570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37</xdr:row>
      <xdr:rowOff>57150</xdr:rowOff>
    </xdr:from>
    <xdr:to>
      <xdr:col>1</xdr:col>
      <xdr:colOff>361950</xdr:colOff>
      <xdr:row>38</xdr:row>
      <xdr:rowOff>152400</xdr:rowOff>
    </xdr:to>
    <xdr:pic>
      <xdr:nvPicPr>
        <xdr:cNvPr id="1597" name="Picture 5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66389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48</xdr:row>
      <xdr:rowOff>123825</xdr:rowOff>
    </xdr:from>
    <xdr:to>
      <xdr:col>1</xdr:col>
      <xdr:colOff>419100</xdr:colOff>
      <xdr:row>50</xdr:row>
      <xdr:rowOff>47625</xdr:rowOff>
    </xdr:to>
    <xdr:pic>
      <xdr:nvPicPr>
        <xdr:cNvPr id="1599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859155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63</xdr:row>
      <xdr:rowOff>85725</xdr:rowOff>
    </xdr:from>
    <xdr:to>
      <xdr:col>1</xdr:col>
      <xdr:colOff>447675</xdr:colOff>
      <xdr:row>65</xdr:row>
      <xdr:rowOff>9525</xdr:rowOff>
    </xdr:to>
    <xdr:pic>
      <xdr:nvPicPr>
        <xdr:cNvPr id="1607" name="Picture 58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1122045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80</xdr:row>
      <xdr:rowOff>28575</xdr:rowOff>
    </xdr:from>
    <xdr:to>
      <xdr:col>1</xdr:col>
      <xdr:colOff>438150</xdr:colOff>
      <xdr:row>81</xdr:row>
      <xdr:rowOff>123825</xdr:rowOff>
    </xdr:to>
    <xdr:pic>
      <xdr:nvPicPr>
        <xdr:cNvPr id="1609" name="Picture 58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08747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94</xdr:row>
      <xdr:rowOff>76200</xdr:rowOff>
    </xdr:from>
    <xdr:to>
      <xdr:col>1</xdr:col>
      <xdr:colOff>447675</xdr:colOff>
      <xdr:row>96</xdr:row>
      <xdr:rowOff>0</xdr:rowOff>
    </xdr:to>
    <xdr:pic>
      <xdr:nvPicPr>
        <xdr:cNvPr id="1615" name="Picture 59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16535400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109</xdr:row>
      <xdr:rowOff>66675</xdr:rowOff>
    </xdr:from>
    <xdr:to>
      <xdr:col>1</xdr:col>
      <xdr:colOff>438150</xdr:colOff>
      <xdr:row>110</xdr:row>
      <xdr:rowOff>161925</xdr:rowOff>
    </xdr:to>
    <xdr:pic>
      <xdr:nvPicPr>
        <xdr:cNvPr id="1623" name="Picture 59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9097625"/>
          <a:ext cx="51435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352425</xdr:colOff>
      <xdr:row>126</xdr:row>
      <xdr:rowOff>390526</xdr:rowOff>
    </xdr:from>
    <xdr:to>
      <xdr:col>3</xdr:col>
      <xdr:colOff>285750</xdr:colOff>
      <xdr:row>128</xdr:row>
      <xdr:rowOff>76201</xdr:rowOff>
    </xdr:to>
    <xdr:pic>
      <xdr:nvPicPr>
        <xdr:cNvPr id="1625" name="Picture 60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04900" y="22278976"/>
          <a:ext cx="51435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104775</xdr:colOff>
      <xdr:row>2</xdr:row>
      <xdr:rowOff>104776</xdr:rowOff>
    </xdr:from>
    <xdr:to>
      <xdr:col>17</xdr:col>
      <xdr:colOff>295275</xdr:colOff>
      <xdr:row>5</xdr:row>
      <xdr:rowOff>66676</xdr:rowOff>
    </xdr:to>
    <xdr:sp macro="" textlink="">
      <xdr:nvSpPr>
        <xdr:cNvPr id="22" name="テキスト ボックス 21"/>
        <xdr:cNvSpPr txBox="1"/>
      </xdr:nvSpPr>
      <xdr:spPr>
        <a:xfrm>
          <a:off x="6029325" y="457201"/>
          <a:ext cx="3095625" cy="476250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「書式」＆「基本的な計算」を復習して下さい。</a:t>
          </a:r>
          <a:endParaRPr kumimoji="1" lang="en-US" altLang="ja-JP" sz="1100"/>
        </a:p>
        <a:p>
          <a:r>
            <a:rPr kumimoji="1" lang="ja-JP" altLang="en-US" sz="1100"/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21</xdr:row>
          <xdr:rowOff>47625</xdr:rowOff>
        </xdr:from>
        <xdr:to>
          <xdr:col>10</xdr:col>
          <xdr:colOff>457200</xdr:colOff>
          <xdr:row>22</xdr:row>
          <xdr:rowOff>123825</xdr:rowOff>
        </xdr:to>
        <xdr:sp macro="" textlink="">
          <xdr:nvSpPr>
            <xdr:cNvPr id="1591" name="Object 567" hidden="1">
              <a:extLst>
                <a:ext uri="{63B3BB69-23CF-44E3-9099-C40C66FF867C}">
                  <a14:compatExt spid="_x0000_s1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37</xdr:row>
          <xdr:rowOff>142875</xdr:rowOff>
        </xdr:from>
        <xdr:to>
          <xdr:col>10</xdr:col>
          <xdr:colOff>447675</xdr:colOff>
          <xdr:row>39</xdr:row>
          <xdr:rowOff>47625</xdr:rowOff>
        </xdr:to>
        <xdr:sp macro="" textlink="">
          <xdr:nvSpPr>
            <xdr:cNvPr id="1598" name="Object 574" hidden="1">
              <a:extLst>
                <a:ext uri="{63B3BB69-23CF-44E3-9099-C40C66FF867C}">
                  <a14:compatExt spid="_x0000_s1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238125</xdr:colOff>
          <xdr:row>48</xdr:row>
          <xdr:rowOff>161925</xdr:rowOff>
        </xdr:from>
        <xdr:to>
          <xdr:col>10</xdr:col>
          <xdr:colOff>371475</xdr:colOff>
          <xdr:row>50</xdr:row>
          <xdr:rowOff>66675</xdr:rowOff>
        </xdr:to>
        <xdr:sp macro="" textlink="">
          <xdr:nvSpPr>
            <xdr:cNvPr id="1600" name="Object 576" hidden="1">
              <a:extLst>
                <a:ext uri="{63B3BB69-23CF-44E3-9099-C40C66FF867C}">
                  <a14:compatExt spid="_x0000_s1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63</xdr:row>
          <xdr:rowOff>28575</xdr:rowOff>
        </xdr:from>
        <xdr:to>
          <xdr:col>10</xdr:col>
          <xdr:colOff>409575</xdr:colOff>
          <xdr:row>64</xdr:row>
          <xdr:rowOff>104775</xdr:rowOff>
        </xdr:to>
        <xdr:sp macro="" textlink="">
          <xdr:nvSpPr>
            <xdr:cNvPr id="1608" name="Object 584" hidden="1">
              <a:extLst>
                <a:ext uri="{63B3BB69-23CF-44E3-9099-C40C66FF867C}">
                  <a14:compatExt spid="_x0000_s1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80</xdr:row>
          <xdr:rowOff>76200</xdr:rowOff>
        </xdr:from>
        <xdr:to>
          <xdr:col>10</xdr:col>
          <xdr:colOff>447675</xdr:colOff>
          <xdr:row>81</xdr:row>
          <xdr:rowOff>152400</xdr:rowOff>
        </xdr:to>
        <xdr:sp macro="" textlink="">
          <xdr:nvSpPr>
            <xdr:cNvPr id="1610" name="Object 586" hidden="1">
              <a:extLst>
                <a:ext uri="{63B3BB69-23CF-44E3-9099-C40C66FF867C}">
                  <a14:compatExt spid="_x0000_s1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94</xdr:row>
          <xdr:rowOff>38100</xdr:rowOff>
        </xdr:from>
        <xdr:to>
          <xdr:col>10</xdr:col>
          <xdr:colOff>409575</xdr:colOff>
          <xdr:row>95</xdr:row>
          <xdr:rowOff>114300</xdr:rowOff>
        </xdr:to>
        <xdr:sp macro="" textlink="">
          <xdr:nvSpPr>
            <xdr:cNvPr id="1616" name="Object 592" hidden="1">
              <a:extLst>
                <a:ext uri="{63B3BB69-23CF-44E3-9099-C40C66FF867C}">
                  <a14:compatExt spid="_x0000_s1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190500</xdr:colOff>
          <xdr:row>110</xdr:row>
          <xdr:rowOff>19050</xdr:rowOff>
        </xdr:from>
        <xdr:to>
          <xdr:col>10</xdr:col>
          <xdr:colOff>323850</xdr:colOff>
          <xdr:row>111</xdr:row>
          <xdr:rowOff>95250</xdr:rowOff>
        </xdr:to>
        <xdr:sp macro="" textlink="">
          <xdr:nvSpPr>
            <xdr:cNvPr id="1624" name="Object 600" hidden="1">
              <a:extLst>
                <a:ext uri="{63B3BB69-23CF-44E3-9099-C40C66FF867C}">
                  <a14:compatExt spid="_x0000_s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333375</xdr:colOff>
          <xdr:row>126</xdr:row>
          <xdr:rowOff>457200</xdr:rowOff>
        </xdr:from>
        <xdr:to>
          <xdr:col>7</xdr:col>
          <xdr:colOff>304800</xdr:colOff>
          <xdr:row>128</xdr:row>
          <xdr:rowOff>57150</xdr:rowOff>
        </xdr:to>
        <xdr:sp macro="" textlink="">
          <xdr:nvSpPr>
            <xdr:cNvPr id="1626" name="Object 602" hidden="1">
              <a:extLst>
                <a:ext uri="{63B3BB69-23CF-44E3-9099-C40C66FF867C}">
                  <a14:compatExt spid="_x0000_s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209550</xdr:colOff>
          <xdr:row>9</xdr:row>
          <xdr:rowOff>95250</xdr:rowOff>
        </xdr:from>
        <xdr:to>
          <xdr:col>15</xdr:col>
          <xdr:colOff>180975</xdr:colOff>
          <xdr:row>11</xdr:row>
          <xdr:rowOff>0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14</xdr:col>
      <xdr:colOff>171450</xdr:colOff>
      <xdr:row>6</xdr:row>
      <xdr:rowOff>114300</xdr:rowOff>
    </xdr:from>
    <xdr:to>
      <xdr:col>18</xdr:col>
      <xdr:colOff>123825</xdr:colOff>
      <xdr:row>8</xdr:row>
      <xdr:rowOff>152400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152525"/>
          <a:ext cx="207645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276225</xdr:colOff>
      <xdr:row>48</xdr:row>
      <xdr:rowOff>38100</xdr:rowOff>
    </xdr:from>
    <xdr:to>
      <xdr:col>19</xdr:col>
      <xdr:colOff>333375</xdr:colOff>
      <xdr:row>53</xdr:row>
      <xdr:rowOff>28575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4875" y="8477250"/>
          <a:ext cx="150495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37"/>
  <sheetViews>
    <sheetView tabSelected="1" workbookViewId="0">
      <selection activeCell="B3" sqref="B3"/>
    </sheetView>
  </sheetViews>
  <sheetFormatPr defaultColWidth="8" defaultRowHeight="13.5"/>
  <cols>
    <col min="1" max="1" width="3.5" style="1" customWidth="1"/>
    <col min="2" max="2" width="6.375" style="7" customWidth="1"/>
    <col min="3" max="3" width="7.625" style="7" customWidth="1"/>
    <col min="4" max="4" width="8.75" style="7" customWidth="1"/>
    <col min="5" max="6" width="7.625" style="7" customWidth="1"/>
    <col min="7" max="7" width="8.5" style="7" customWidth="1"/>
    <col min="8" max="8" width="8.25" style="7" customWidth="1"/>
    <col min="9" max="9" width="3.75" style="7" customWidth="1"/>
    <col min="10" max="10" width="1.75" style="7" customWidth="1"/>
    <col min="11" max="11" width="6.375" style="7" customWidth="1"/>
    <col min="12" max="17" width="7.625" style="7" customWidth="1"/>
    <col min="18" max="18" width="5" style="7" customWidth="1"/>
    <col min="19" max="19" width="6.375" style="7" customWidth="1"/>
    <col min="20" max="16384" width="8" style="7"/>
  </cols>
  <sheetData>
    <row r="1" spans="1:20" ht="14.25">
      <c r="A1" s="79" t="s">
        <v>104</v>
      </c>
      <c r="B1" s="79"/>
      <c r="C1" s="79"/>
      <c r="D1" s="79"/>
      <c r="E1" s="79"/>
      <c r="F1" s="79"/>
      <c r="G1" s="79"/>
      <c r="H1" s="79"/>
      <c r="I1" s="79"/>
    </row>
    <row r="8" spans="1:20" ht="18.75" customHeight="1" thickBot="1">
      <c r="C8" s="80" t="s">
        <v>89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2"/>
      <c r="P8" s="8"/>
    </row>
    <row r="9" spans="1:20" ht="14.25" thickTop="1"/>
    <row r="16" spans="1:20">
      <c r="L16" s="83" t="s">
        <v>0</v>
      </c>
      <c r="M16" s="83"/>
      <c r="N16" s="83"/>
      <c r="O16" s="83"/>
      <c r="P16" s="9"/>
      <c r="Q16" s="9"/>
      <c r="R16" s="9"/>
      <c r="S16" s="9"/>
      <c r="T16" s="10"/>
    </row>
    <row r="17" spans="2:18">
      <c r="I17" s="9"/>
      <c r="J17" s="9"/>
      <c r="K17" s="9"/>
    </row>
    <row r="18" spans="2:18" ht="17.25">
      <c r="B18" s="2" t="s">
        <v>90</v>
      </c>
      <c r="C18" s="11"/>
      <c r="D18" s="11"/>
      <c r="E18" s="11"/>
      <c r="F18" s="11"/>
      <c r="G18" s="11"/>
      <c r="H18" s="10"/>
      <c r="I18" s="9"/>
      <c r="J18" s="9"/>
      <c r="K18" s="2" t="s">
        <v>90</v>
      </c>
      <c r="L18" s="11"/>
      <c r="M18" s="11"/>
      <c r="N18" s="11"/>
      <c r="O18" s="11"/>
      <c r="P18" s="11"/>
      <c r="Q18" s="10"/>
      <c r="R18" s="10"/>
    </row>
    <row r="19" spans="2:18">
      <c r="B19" s="4"/>
      <c r="C19" s="10"/>
      <c r="D19" s="10"/>
      <c r="E19" s="10"/>
      <c r="F19" s="10"/>
      <c r="G19" s="10"/>
      <c r="H19" s="10"/>
      <c r="I19" s="9"/>
      <c r="J19" s="9"/>
      <c r="K19" s="4"/>
      <c r="L19" s="10"/>
      <c r="M19" s="10"/>
      <c r="N19" s="10"/>
      <c r="O19" s="10"/>
      <c r="P19" s="10"/>
      <c r="Q19" s="10"/>
      <c r="R19" s="10"/>
    </row>
    <row r="23" spans="2:18" ht="19.5" customHeight="1">
      <c r="C23" s="12" t="s">
        <v>91</v>
      </c>
      <c r="D23" s="13"/>
      <c r="E23" s="13"/>
      <c r="F23" s="13"/>
      <c r="G23" s="13"/>
      <c r="L23" s="14" t="s">
        <v>1</v>
      </c>
      <c r="M23" s="14"/>
      <c r="N23" s="14"/>
      <c r="O23" s="14"/>
      <c r="P23" s="14"/>
    </row>
    <row r="24" spans="2:18">
      <c r="C24" s="67" t="s">
        <v>2</v>
      </c>
      <c r="D24" s="67" t="s">
        <v>3</v>
      </c>
      <c r="E24" s="67" t="s">
        <v>4</v>
      </c>
      <c r="F24" s="67" t="s">
        <v>5</v>
      </c>
      <c r="G24" s="67" t="s">
        <v>6</v>
      </c>
      <c r="L24" s="67" t="s">
        <v>2</v>
      </c>
      <c r="M24" s="67" t="s">
        <v>3</v>
      </c>
      <c r="N24" s="67" t="s">
        <v>4</v>
      </c>
      <c r="O24" s="67" t="s">
        <v>5</v>
      </c>
      <c r="P24" s="67" t="s">
        <v>6</v>
      </c>
    </row>
    <row r="25" spans="2:18">
      <c r="C25" s="15" t="s">
        <v>7</v>
      </c>
      <c r="D25" s="15" t="s">
        <v>8</v>
      </c>
      <c r="E25" s="16">
        <v>9373</v>
      </c>
      <c r="F25" s="16">
        <v>243934</v>
      </c>
      <c r="G25" s="17">
        <f>F25/E25</f>
        <v>26.025178704790356</v>
      </c>
      <c r="L25" s="15" t="s">
        <v>7</v>
      </c>
      <c r="M25" s="15" t="s">
        <v>8</v>
      </c>
      <c r="N25" s="16">
        <v>9373</v>
      </c>
      <c r="O25" s="16">
        <v>243934</v>
      </c>
      <c r="P25" s="18"/>
    </row>
    <row r="26" spans="2:18">
      <c r="C26" s="15" t="s">
        <v>9</v>
      </c>
      <c r="D26" s="15" t="s">
        <v>10</v>
      </c>
      <c r="E26" s="19">
        <v>244</v>
      </c>
      <c r="F26" s="16">
        <v>56930</v>
      </c>
      <c r="G26" s="17">
        <f t="shared" ref="G26:G31" si="0">F26/E26</f>
        <v>233.31967213114754</v>
      </c>
      <c r="L26" s="15" t="s">
        <v>9</v>
      </c>
      <c r="M26" s="15" t="s">
        <v>10</v>
      </c>
      <c r="N26" s="19">
        <v>244</v>
      </c>
      <c r="O26" s="16">
        <v>56930</v>
      </c>
      <c r="P26" s="18"/>
    </row>
    <row r="27" spans="2:18">
      <c r="C27" s="15" t="s">
        <v>11</v>
      </c>
      <c r="D27" s="15" t="s">
        <v>12</v>
      </c>
      <c r="E27" s="19">
        <v>301</v>
      </c>
      <c r="F27" s="16">
        <v>57355</v>
      </c>
      <c r="G27" s="17">
        <f t="shared" si="0"/>
        <v>190.54817275747507</v>
      </c>
      <c r="L27" s="15" t="s">
        <v>11</v>
      </c>
      <c r="M27" s="15" t="s">
        <v>12</v>
      </c>
      <c r="N27" s="19">
        <v>301</v>
      </c>
      <c r="O27" s="16">
        <v>57355</v>
      </c>
      <c r="P27" s="18"/>
    </row>
    <row r="28" spans="2:18">
      <c r="C28" s="15" t="s">
        <v>13</v>
      </c>
      <c r="D28" s="15" t="s">
        <v>14</v>
      </c>
      <c r="E28" s="16">
        <v>9976</v>
      </c>
      <c r="F28" s="16">
        <v>25652</v>
      </c>
      <c r="G28" s="17">
        <f t="shared" si="0"/>
        <v>2.5713712910986368</v>
      </c>
      <c r="L28" s="15" t="s">
        <v>13</v>
      </c>
      <c r="M28" s="15" t="s">
        <v>14</v>
      </c>
      <c r="N28" s="16">
        <v>9976</v>
      </c>
      <c r="O28" s="16">
        <v>25652</v>
      </c>
      <c r="P28" s="18"/>
    </row>
    <row r="29" spans="2:18">
      <c r="C29" s="15" t="s">
        <v>15</v>
      </c>
      <c r="D29" s="15" t="s">
        <v>16</v>
      </c>
      <c r="E29" s="19">
        <v>552</v>
      </c>
      <c r="F29" s="16">
        <v>55632</v>
      </c>
      <c r="G29" s="17">
        <f t="shared" si="0"/>
        <v>100.78260869565217</v>
      </c>
      <c r="L29" s="15" t="s">
        <v>15</v>
      </c>
      <c r="M29" s="15" t="s">
        <v>16</v>
      </c>
      <c r="N29" s="19">
        <v>552</v>
      </c>
      <c r="O29" s="16">
        <v>55632</v>
      </c>
      <c r="P29" s="18"/>
    </row>
    <row r="30" spans="2:18">
      <c r="C30" s="15" t="s">
        <v>17</v>
      </c>
      <c r="D30" s="15" t="s">
        <v>18</v>
      </c>
      <c r="E30" s="19">
        <v>357</v>
      </c>
      <c r="F30" s="16">
        <v>77812</v>
      </c>
      <c r="G30" s="17">
        <f t="shared" si="0"/>
        <v>217.9607843137255</v>
      </c>
      <c r="L30" s="15" t="s">
        <v>17</v>
      </c>
      <c r="M30" s="15" t="s">
        <v>18</v>
      </c>
      <c r="N30" s="19">
        <v>357</v>
      </c>
      <c r="O30" s="16">
        <v>77812</v>
      </c>
      <c r="P30" s="18"/>
    </row>
    <row r="31" spans="2:18">
      <c r="C31" s="15" t="s">
        <v>19</v>
      </c>
      <c r="D31" s="15" t="s">
        <v>20</v>
      </c>
      <c r="E31" s="19">
        <v>378</v>
      </c>
      <c r="F31" s="16">
        <v>122264</v>
      </c>
      <c r="G31" s="17">
        <f t="shared" si="0"/>
        <v>323.44973544973544</v>
      </c>
      <c r="L31" s="15" t="s">
        <v>19</v>
      </c>
      <c r="M31" s="15" t="s">
        <v>20</v>
      </c>
      <c r="N31" s="19">
        <v>378</v>
      </c>
      <c r="O31" s="16">
        <v>122264</v>
      </c>
      <c r="P31" s="18"/>
    </row>
    <row r="32" spans="2:18">
      <c r="C32" s="70"/>
      <c r="D32" s="70"/>
      <c r="E32" s="70"/>
      <c r="F32" s="66" t="s">
        <v>21</v>
      </c>
      <c r="G32" s="17">
        <f>MAX(G25:G31)</f>
        <v>323.44973544973544</v>
      </c>
      <c r="L32" s="70"/>
      <c r="M32" s="70"/>
      <c r="N32" s="70"/>
      <c r="O32" s="66" t="s">
        <v>21</v>
      </c>
      <c r="P32" s="18"/>
    </row>
    <row r="33" spans="3:17">
      <c r="C33" s="70"/>
      <c r="D33" s="70"/>
      <c r="E33" s="70"/>
      <c r="F33" s="66" t="s">
        <v>22</v>
      </c>
      <c r="G33" s="17">
        <f>MIN(G25:G31)</f>
        <v>2.5713712910986368</v>
      </c>
      <c r="L33" s="70"/>
      <c r="M33" s="70"/>
      <c r="N33" s="70"/>
      <c r="O33" s="66" t="s">
        <v>22</v>
      </c>
      <c r="P33" s="18"/>
    </row>
    <row r="35" spans="3:17">
      <c r="L35" s="20" t="s">
        <v>92</v>
      </c>
      <c r="M35" s="7" t="s">
        <v>23</v>
      </c>
    </row>
    <row r="36" spans="3:17">
      <c r="M36" s="7" t="s">
        <v>24</v>
      </c>
    </row>
    <row r="37" spans="3:17">
      <c r="M37" s="7" t="s">
        <v>34</v>
      </c>
    </row>
    <row r="38" spans="3:17">
      <c r="F38" s="10"/>
    </row>
    <row r="40" spans="3:17">
      <c r="C40" s="21" t="s">
        <v>25</v>
      </c>
      <c r="D40" s="68" t="s">
        <v>26</v>
      </c>
      <c r="E40" s="69" t="s">
        <v>27</v>
      </c>
      <c r="F40" s="68" t="s">
        <v>28</v>
      </c>
      <c r="G40" s="69" t="s">
        <v>29</v>
      </c>
      <c r="H40" s="69" t="s">
        <v>30</v>
      </c>
      <c r="L40" s="21" t="s">
        <v>25</v>
      </c>
      <c r="M40" s="68" t="s">
        <v>26</v>
      </c>
      <c r="N40" s="69" t="s">
        <v>27</v>
      </c>
      <c r="O40" s="68" t="s">
        <v>28</v>
      </c>
      <c r="P40" s="69" t="s">
        <v>29</v>
      </c>
      <c r="Q40" s="69" t="s">
        <v>30</v>
      </c>
    </row>
    <row r="41" spans="3:17">
      <c r="C41" s="21" t="s">
        <v>31</v>
      </c>
      <c r="D41" s="23">
        <v>10000</v>
      </c>
      <c r="E41" s="24">
        <v>6500</v>
      </c>
      <c r="F41" s="23">
        <v>3900</v>
      </c>
      <c r="G41" s="24">
        <f>SUM(E41:F41)</f>
        <v>10400</v>
      </c>
      <c r="H41" s="25">
        <f>G41/D41</f>
        <v>1.04</v>
      </c>
      <c r="L41" s="21" t="s">
        <v>31</v>
      </c>
      <c r="M41" s="23">
        <v>10000</v>
      </c>
      <c r="N41" s="24">
        <v>6500</v>
      </c>
      <c r="O41" s="23">
        <v>3900</v>
      </c>
      <c r="P41" s="24"/>
      <c r="Q41" s="26"/>
    </row>
    <row r="42" spans="3:17">
      <c r="C42" s="21" t="s">
        <v>32</v>
      </c>
      <c r="D42" s="23">
        <v>8000</v>
      </c>
      <c r="E42" s="24">
        <v>5000</v>
      </c>
      <c r="F42" s="23">
        <v>2800</v>
      </c>
      <c r="G42" s="24">
        <f>SUM(E42:F42)</f>
        <v>7800</v>
      </c>
      <c r="H42" s="25">
        <f>G42/D42</f>
        <v>0.97499999999999998</v>
      </c>
      <c r="L42" s="21" t="s">
        <v>32</v>
      </c>
      <c r="M42" s="23">
        <v>8000</v>
      </c>
      <c r="N42" s="24">
        <v>5000</v>
      </c>
      <c r="O42" s="23">
        <v>2800</v>
      </c>
      <c r="P42" s="24"/>
      <c r="Q42" s="26"/>
    </row>
    <row r="43" spans="3:17">
      <c r="C43" s="21" t="s">
        <v>33</v>
      </c>
      <c r="D43" s="23">
        <v>7500</v>
      </c>
      <c r="E43" s="24">
        <v>4000</v>
      </c>
      <c r="F43" s="23">
        <v>3400</v>
      </c>
      <c r="G43" s="24">
        <f>SUM(E43:F43)</f>
        <v>7400</v>
      </c>
      <c r="H43" s="25">
        <f>G43/D43</f>
        <v>0.98666666666666669</v>
      </c>
      <c r="L43" s="21" t="s">
        <v>33</v>
      </c>
      <c r="M43" s="23">
        <v>7500</v>
      </c>
      <c r="N43" s="24">
        <v>4000</v>
      </c>
      <c r="O43" s="23">
        <v>3400</v>
      </c>
      <c r="P43" s="24"/>
      <c r="Q43" s="26"/>
    </row>
    <row r="44" spans="3:17">
      <c r="C44" s="21" t="s">
        <v>29</v>
      </c>
      <c r="D44" s="27">
        <f>SUM(D41:D43)</f>
        <v>25500</v>
      </c>
      <c r="E44" s="27">
        <f>SUM(E41:E43)</f>
        <v>15500</v>
      </c>
      <c r="F44" s="27">
        <f>SUM(F41:F43)</f>
        <v>10100</v>
      </c>
      <c r="G44" s="27">
        <f>SUM(G41:G43)</f>
        <v>25600</v>
      </c>
      <c r="H44" s="25">
        <f>G44/D44</f>
        <v>1.003921568627451</v>
      </c>
      <c r="L44" s="21" t="s">
        <v>29</v>
      </c>
      <c r="M44" s="26"/>
      <c r="N44" s="26"/>
      <c r="O44" s="26"/>
      <c r="P44" s="26"/>
      <c r="Q44" s="26"/>
    </row>
    <row r="46" spans="3:17">
      <c r="L46" s="20" t="s">
        <v>92</v>
      </c>
      <c r="M46" t="s">
        <v>100</v>
      </c>
    </row>
    <row r="47" spans="3:17">
      <c r="M47" s="7" t="s">
        <v>44</v>
      </c>
    </row>
    <row r="48" spans="3:17">
      <c r="M48" t="s">
        <v>101</v>
      </c>
    </row>
    <row r="51" spans="3:14" ht="24">
      <c r="C51" s="84" t="s">
        <v>87</v>
      </c>
      <c r="D51" s="84"/>
      <c r="E51" s="84"/>
      <c r="L51" s="84" t="s">
        <v>87</v>
      </c>
      <c r="M51" s="84"/>
      <c r="N51" s="84"/>
    </row>
    <row r="54" spans="3:14">
      <c r="C54" s="28" t="s">
        <v>35</v>
      </c>
      <c r="D54" s="71">
        <v>80</v>
      </c>
      <c r="E54" s="7" t="s">
        <v>36</v>
      </c>
      <c r="L54" s="28" t="s">
        <v>35</v>
      </c>
      <c r="M54" s="71">
        <v>80</v>
      </c>
      <c r="N54" s="7" t="s">
        <v>36</v>
      </c>
    </row>
    <row r="55" spans="3:14">
      <c r="C55" s="69" t="s">
        <v>37</v>
      </c>
      <c r="D55" s="69" t="s">
        <v>38</v>
      </c>
      <c r="E55" s="69" t="s">
        <v>36</v>
      </c>
      <c r="L55" s="69" t="s">
        <v>37</v>
      </c>
      <c r="M55" s="69" t="s">
        <v>38</v>
      </c>
      <c r="N55" s="69" t="s">
        <v>36</v>
      </c>
    </row>
    <row r="56" spans="3:14">
      <c r="C56" s="29" t="s">
        <v>39</v>
      </c>
      <c r="D56" s="30">
        <v>120</v>
      </c>
      <c r="E56" s="3">
        <f>D56*$D$54</f>
        <v>9600</v>
      </c>
      <c r="L56" s="29" t="s">
        <v>39</v>
      </c>
      <c r="M56" s="30">
        <v>120</v>
      </c>
      <c r="N56" s="3"/>
    </row>
    <row r="57" spans="3:14">
      <c r="C57" s="29" t="s">
        <v>40</v>
      </c>
      <c r="D57" s="30">
        <v>18</v>
      </c>
      <c r="E57" s="3">
        <f>D57*$D$54</f>
        <v>1440</v>
      </c>
      <c r="L57" s="29" t="s">
        <v>40</v>
      </c>
      <c r="M57" s="30">
        <v>18</v>
      </c>
      <c r="N57" s="3"/>
    </row>
    <row r="58" spans="3:14">
      <c r="C58" s="29" t="s">
        <v>41</v>
      </c>
      <c r="D58" s="30">
        <v>50</v>
      </c>
      <c r="E58" s="3">
        <f>D58*$D$54</f>
        <v>4000</v>
      </c>
      <c r="L58" s="29" t="s">
        <v>41</v>
      </c>
      <c r="M58" s="30">
        <v>50</v>
      </c>
      <c r="N58" s="3"/>
    </row>
    <row r="59" spans="3:14">
      <c r="C59" s="29" t="s">
        <v>42</v>
      </c>
      <c r="D59" s="30">
        <v>80</v>
      </c>
      <c r="E59" s="3">
        <f>D59*$D$54</f>
        <v>6400</v>
      </c>
      <c r="L59" s="29" t="s">
        <v>42</v>
      </c>
      <c r="M59" s="30">
        <v>80</v>
      </c>
      <c r="N59" s="3"/>
    </row>
    <row r="60" spans="3:14">
      <c r="C60" s="29" t="s">
        <v>43</v>
      </c>
      <c r="D60" s="30">
        <v>35</v>
      </c>
      <c r="E60" s="3">
        <f>D60*$D$54</f>
        <v>2800</v>
      </c>
      <c r="L60" s="29" t="s">
        <v>43</v>
      </c>
      <c r="M60" s="30">
        <v>35</v>
      </c>
      <c r="N60" s="3"/>
    </row>
    <row r="62" spans="3:14">
      <c r="L62" s="20"/>
    </row>
    <row r="67" spans="3:17">
      <c r="C67" s="31" t="s">
        <v>88</v>
      </c>
      <c r="D67" s="31"/>
      <c r="E67" s="31"/>
      <c r="F67" s="31"/>
      <c r="G67" s="31"/>
      <c r="H67" s="31"/>
      <c r="L67" s="31" t="s">
        <v>88</v>
      </c>
      <c r="M67" s="31"/>
      <c r="N67" s="31"/>
      <c r="O67" s="31"/>
      <c r="P67" s="31"/>
      <c r="Q67" s="31"/>
    </row>
    <row r="68" spans="3:17">
      <c r="C68" s="32"/>
      <c r="D68" s="32"/>
      <c r="E68" s="32"/>
      <c r="F68" s="32"/>
      <c r="G68" s="32"/>
      <c r="H68" s="33"/>
      <c r="L68" s="32"/>
      <c r="M68" s="32"/>
      <c r="N68" s="32"/>
      <c r="O68" s="32"/>
      <c r="P68" s="32"/>
      <c r="Q68" s="33"/>
    </row>
    <row r="69" spans="3:17">
      <c r="C69" s="15" t="s">
        <v>45</v>
      </c>
      <c r="D69" s="67" t="s">
        <v>46</v>
      </c>
      <c r="E69" s="67" t="s">
        <v>47</v>
      </c>
      <c r="F69" s="67" t="s">
        <v>48</v>
      </c>
      <c r="G69" s="67" t="s">
        <v>49</v>
      </c>
      <c r="H69" s="67" t="s">
        <v>50</v>
      </c>
      <c r="L69" s="15" t="s">
        <v>93</v>
      </c>
      <c r="M69" s="67" t="s">
        <v>46</v>
      </c>
      <c r="N69" s="67" t="s">
        <v>47</v>
      </c>
      <c r="O69" s="67" t="s">
        <v>48</v>
      </c>
      <c r="P69" s="67" t="s">
        <v>49</v>
      </c>
      <c r="Q69" s="67" t="s">
        <v>50</v>
      </c>
    </row>
    <row r="70" spans="3:17">
      <c r="C70" s="15">
        <v>1</v>
      </c>
      <c r="D70" s="34">
        <v>40</v>
      </c>
      <c r="E70" s="34">
        <v>46</v>
      </c>
      <c r="F70" s="34">
        <v>36</v>
      </c>
      <c r="G70" s="34">
        <v>42</v>
      </c>
      <c r="H70" s="17">
        <f t="shared" ref="H70:H75" si="1">AVERAGE(D70:G70)</f>
        <v>41</v>
      </c>
      <c r="L70" s="15">
        <v>1</v>
      </c>
      <c r="M70" s="34">
        <v>40</v>
      </c>
      <c r="N70" s="34">
        <v>46</v>
      </c>
      <c r="O70" s="34">
        <v>36</v>
      </c>
      <c r="P70" s="34">
        <v>42</v>
      </c>
      <c r="Q70" s="35"/>
    </row>
    <row r="71" spans="3:17">
      <c r="C71" s="15">
        <v>2</v>
      </c>
      <c r="D71" s="34" t="s">
        <v>51</v>
      </c>
      <c r="E71" s="34">
        <v>24</v>
      </c>
      <c r="F71" s="34" t="s">
        <v>51</v>
      </c>
      <c r="G71" s="34">
        <v>36</v>
      </c>
      <c r="H71" s="17">
        <f t="shared" si="1"/>
        <v>30</v>
      </c>
      <c r="L71" s="15">
        <v>2</v>
      </c>
      <c r="M71" s="34" t="s">
        <v>51</v>
      </c>
      <c r="N71" s="34">
        <v>24</v>
      </c>
      <c r="O71" s="34" t="s">
        <v>51</v>
      </c>
      <c r="P71" s="34">
        <v>36</v>
      </c>
      <c r="Q71" s="35"/>
    </row>
    <row r="72" spans="3:17">
      <c r="C72" s="15">
        <v>3</v>
      </c>
      <c r="D72" s="34">
        <v>30</v>
      </c>
      <c r="E72" s="34">
        <v>50</v>
      </c>
      <c r="F72" s="34">
        <v>40</v>
      </c>
      <c r="G72" s="34">
        <v>32</v>
      </c>
      <c r="H72" s="17">
        <f t="shared" si="1"/>
        <v>38</v>
      </c>
      <c r="L72" s="15">
        <v>3</v>
      </c>
      <c r="M72" s="34">
        <v>30</v>
      </c>
      <c r="N72" s="34">
        <v>50</v>
      </c>
      <c r="O72" s="34">
        <v>40</v>
      </c>
      <c r="P72" s="34">
        <v>32</v>
      </c>
      <c r="Q72" s="35"/>
    </row>
    <row r="73" spans="3:17">
      <c r="C73" s="15">
        <v>4</v>
      </c>
      <c r="D73" s="34">
        <v>38</v>
      </c>
      <c r="E73" s="34">
        <v>38</v>
      </c>
      <c r="F73" s="34" t="s">
        <v>51</v>
      </c>
      <c r="G73" s="34">
        <v>28</v>
      </c>
      <c r="H73" s="17">
        <f t="shared" si="1"/>
        <v>34.666666666666664</v>
      </c>
      <c r="L73" s="15">
        <v>4</v>
      </c>
      <c r="M73" s="34">
        <v>38</v>
      </c>
      <c r="N73" s="34">
        <v>38</v>
      </c>
      <c r="O73" s="34" t="s">
        <v>51</v>
      </c>
      <c r="P73" s="34">
        <v>28</v>
      </c>
      <c r="Q73" s="35"/>
    </row>
    <row r="74" spans="3:17">
      <c r="C74" s="15">
        <v>5</v>
      </c>
      <c r="D74" s="34">
        <v>42</v>
      </c>
      <c r="E74" s="34">
        <v>48</v>
      </c>
      <c r="F74" s="34">
        <v>38</v>
      </c>
      <c r="G74" s="34">
        <v>46</v>
      </c>
      <c r="H74" s="17">
        <f t="shared" si="1"/>
        <v>43.5</v>
      </c>
      <c r="L74" s="15">
        <v>5</v>
      </c>
      <c r="M74" s="34">
        <v>42</v>
      </c>
      <c r="N74" s="34">
        <v>48</v>
      </c>
      <c r="O74" s="34">
        <v>38</v>
      </c>
      <c r="P74" s="34">
        <v>46</v>
      </c>
      <c r="Q74" s="35"/>
    </row>
    <row r="75" spans="3:17">
      <c r="C75" s="15" t="s">
        <v>50</v>
      </c>
      <c r="D75" s="35">
        <f>AVERAGE(D70:D74)</f>
        <v>37.5</v>
      </c>
      <c r="E75" s="35">
        <f>AVERAGE(E70:E74)</f>
        <v>41.2</v>
      </c>
      <c r="F75" s="35">
        <f>AVERAGE(F70:F74)</f>
        <v>38</v>
      </c>
      <c r="G75" s="35">
        <f>AVERAGE(G70:G74)</f>
        <v>36.799999999999997</v>
      </c>
      <c r="H75" s="17">
        <f t="shared" si="1"/>
        <v>38.375</v>
      </c>
      <c r="L75" s="15" t="s">
        <v>50</v>
      </c>
      <c r="M75" s="35"/>
      <c r="N75" s="35"/>
      <c r="O75" s="35"/>
      <c r="P75" s="35"/>
      <c r="Q75" s="35"/>
    </row>
    <row r="77" spans="3:17">
      <c r="L77" s="20" t="s">
        <v>94</v>
      </c>
      <c r="M77" s="7" t="s">
        <v>52</v>
      </c>
    </row>
    <row r="83" spans="3:17">
      <c r="C83" s="30"/>
      <c r="D83" s="68" t="s">
        <v>53</v>
      </c>
      <c r="E83" s="68" t="s">
        <v>54</v>
      </c>
      <c r="F83" s="68" t="s">
        <v>55</v>
      </c>
      <c r="G83" s="68" t="s">
        <v>56</v>
      </c>
      <c r="H83" s="69" t="s">
        <v>29</v>
      </c>
      <c r="L83" s="30"/>
      <c r="M83" s="68" t="s">
        <v>53</v>
      </c>
      <c r="N83" s="68" t="s">
        <v>54</v>
      </c>
      <c r="O83" s="68" t="s">
        <v>55</v>
      </c>
      <c r="P83" s="68" t="s">
        <v>56</v>
      </c>
      <c r="Q83" s="69" t="s">
        <v>29</v>
      </c>
    </row>
    <row r="84" spans="3:17">
      <c r="C84" s="21" t="s">
        <v>95</v>
      </c>
      <c r="D84" s="36">
        <v>50</v>
      </c>
      <c r="E84" s="22" t="s">
        <v>57</v>
      </c>
      <c r="F84" s="36">
        <v>50</v>
      </c>
      <c r="G84" s="22" t="s">
        <v>57</v>
      </c>
      <c r="H84" s="37">
        <f>SUM(D84:G84)</f>
        <v>100</v>
      </c>
      <c r="L84" s="21" t="s">
        <v>95</v>
      </c>
      <c r="M84" s="36">
        <v>50</v>
      </c>
      <c r="N84" s="22" t="s">
        <v>57</v>
      </c>
      <c r="O84" s="36">
        <v>50</v>
      </c>
      <c r="P84" s="22" t="s">
        <v>57</v>
      </c>
      <c r="Q84" s="37"/>
    </row>
    <row r="85" spans="3:17">
      <c r="C85" s="21" t="s">
        <v>96</v>
      </c>
      <c r="D85" s="22" t="s">
        <v>57</v>
      </c>
      <c r="E85" s="30">
        <v>50</v>
      </c>
      <c r="F85" s="22" t="s">
        <v>57</v>
      </c>
      <c r="G85" s="30">
        <v>50</v>
      </c>
      <c r="H85" s="37">
        <f>SUM(D85:G85)</f>
        <v>100</v>
      </c>
      <c r="L85" s="21" t="s">
        <v>96</v>
      </c>
      <c r="M85" s="22" t="s">
        <v>57</v>
      </c>
      <c r="N85" s="30">
        <v>50</v>
      </c>
      <c r="O85" s="22" t="s">
        <v>57</v>
      </c>
      <c r="P85" s="30">
        <v>50</v>
      </c>
      <c r="Q85" s="37"/>
    </row>
    <row r="86" spans="3:17">
      <c r="C86" s="21" t="s">
        <v>97</v>
      </c>
      <c r="D86" s="30">
        <v>50</v>
      </c>
      <c r="E86" s="22" t="s">
        <v>57</v>
      </c>
      <c r="F86" s="30">
        <v>50</v>
      </c>
      <c r="G86" s="22" t="s">
        <v>57</v>
      </c>
      <c r="H86" s="37">
        <f>SUM(D86:G86)</f>
        <v>100</v>
      </c>
      <c r="L86" s="21" t="s">
        <v>97</v>
      </c>
      <c r="M86" s="30">
        <v>50</v>
      </c>
      <c r="N86" s="22" t="s">
        <v>57</v>
      </c>
      <c r="O86" s="30">
        <v>50</v>
      </c>
      <c r="P86" s="22" t="s">
        <v>57</v>
      </c>
      <c r="Q86" s="37"/>
    </row>
    <row r="87" spans="3:17">
      <c r="C87" s="21" t="s">
        <v>98</v>
      </c>
      <c r="D87" s="22" t="s">
        <v>57</v>
      </c>
      <c r="E87" s="30">
        <v>50</v>
      </c>
      <c r="F87" s="22" t="s">
        <v>57</v>
      </c>
      <c r="G87" s="30">
        <v>50</v>
      </c>
      <c r="H87" s="37">
        <f>SUM(D87:G87)</f>
        <v>100</v>
      </c>
      <c r="L87" s="21" t="s">
        <v>98</v>
      </c>
      <c r="M87" s="22" t="s">
        <v>57</v>
      </c>
      <c r="N87" s="30">
        <v>50</v>
      </c>
      <c r="O87" s="22" t="s">
        <v>57</v>
      </c>
      <c r="P87" s="30">
        <v>50</v>
      </c>
      <c r="Q87" s="37"/>
    </row>
    <row r="88" spans="3:17">
      <c r="C88" s="21" t="s">
        <v>99</v>
      </c>
      <c r="D88" s="36">
        <v>50</v>
      </c>
      <c r="E88" s="22" t="s">
        <v>57</v>
      </c>
      <c r="F88" s="36">
        <v>50</v>
      </c>
      <c r="G88" s="22" t="s">
        <v>57</v>
      </c>
      <c r="H88" s="37">
        <f>SUM(D88:G88)</f>
        <v>100</v>
      </c>
      <c r="L88" s="21" t="s">
        <v>99</v>
      </c>
      <c r="M88" s="36">
        <v>50</v>
      </c>
      <c r="N88" s="22" t="s">
        <v>57</v>
      </c>
      <c r="O88" s="36">
        <v>50</v>
      </c>
      <c r="P88" s="22" t="s">
        <v>57</v>
      </c>
      <c r="Q88" s="37"/>
    </row>
    <row r="89" spans="3:17">
      <c r="C89" s="21" t="s">
        <v>29</v>
      </c>
      <c r="D89" s="37">
        <f>SUM(D84:D88)</f>
        <v>150</v>
      </c>
      <c r="E89" s="37">
        <f>SUM(E84:E88)</f>
        <v>100</v>
      </c>
      <c r="F89" s="37">
        <f>SUM(F84:F88)</f>
        <v>150</v>
      </c>
      <c r="G89" s="37">
        <f>SUM(G84:G88)</f>
        <v>100</v>
      </c>
      <c r="H89" s="37">
        <f>SUM(H84:H88)</f>
        <v>500</v>
      </c>
      <c r="L89" s="21" t="s">
        <v>29</v>
      </c>
      <c r="M89" s="37"/>
      <c r="N89" s="37"/>
      <c r="O89" s="37"/>
      <c r="P89" s="37"/>
      <c r="Q89" s="37"/>
    </row>
    <row r="91" spans="3:17">
      <c r="L91" s="20" t="s">
        <v>94</v>
      </c>
      <c r="M91" s="7" t="s">
        <v>58</v>
      </c>
    </row>
    <row r="97" spans="2:17">
      <c r="C97" s="21" t="s">
        <v>25</v>
      </c>
      <c r="D97" s="68" t="s">
        <v>26</v>
      </c>
      <c r="E97" s="69" t="s">
        <v>27</v>
      </c>
      <c r="F97" s="68" t="s">
        <v>28</v>
      </c>
      <c r="G97" s="69" t="s">
        <v>29</v>
      </c>
      <c r="H97" s="69" t="s">
        <v>59</v>
      </c>
      <c r="L97" s="21" t="s">
        <v>25</v>
      </c>
      <c r="M97" s="68" t="s">
        <v>26</v>
      </c>
      <c r="N97" s="69" t="s">
        <v>27</v>
      </c>
      <c r="O97" s="68" t="s">
        <v>28</v>
      </c>
      <c r="P97" s="69" t="s">
        <v>29</v>
      </c>
      <c r="Q97" s="69" t="s">
        <v>59</v>
      </c>
    </row>
    <row r="98" spans="2:17">
      <c r="C98" s="21" t="s">
        <v>31</v>
      </c>
      <c r="D98" s="23">
        <v>10000</v>
      </c>
      <c r="E98" s="24">
        <v>6500</v>
      </c>
      <c r="F98" s="23">
        <v>3900</v>
      </c>
      <c r="G98" s="24">
        <f>SUM(E98:F98)</f>
        <v>10400</v>
      </c>
      <c r="H98" s="25">
        <f>G98/$G$101</f>
        <v>0.40625</v>
      </c>
      <c r="L98" s="21" t="s">
        <v>31</v>
      </c>
      <c r="M98" s="23">
        <v>10000</v>
      </c>
      <c r="N98" s="24">
        <v>6500</v>
      </c>
      <c r="O98" s="23">
        <v>3900</v>
      </c>
      <c r="P98" s="24">
        <f>SUM(N98:O98)</f>
        <v>10400</v>
      </c>
      <c r="Q98" s="38"/>
    </row>
    <row r="99" spans="2:17">
      <c r="C99" s="21" t="s">
        <v>32</v>
      </c>
      <c r="D99" s="23">
        <v>8000</v>
      </c>
      <c r="E99" s="24">
        <v>5000</v>
      </c>
      <c r="F99" s="23">
        <v>2800</v>
      </c>
      <c r="G99" s="24">
        <f>SUM(E99:F99)</f>
        <v>7800</v>
      </c>
      <c r="H99" s="25">
        <f>G99/$G$101</f>
        <v>0.3046875</v>
      </c>
      <c r="L99" s="21" t="s">
        <v>32</v>
      </c>
      <c r="M99" s="23">
        <v>8000</v>
      </c>
      <c r="N99" s="24">
        <v>5000</v>
      </c>
      <c r="O99" s="23">
        <v>2800</v>
      </c>
      <c r="P99" s="24">
        <f>SUM(N99:O99)</f>
        <v>7800</v>
      </c>
      <c r="Q99" s="38"/>
    </row>
    <row r="100" spans="2:17">
      <c r="C100" s="21" t="s">
        <v>33</v>
      </c>
      <c r="D100" s="23">
        <v>7500</v>
      </c>
      <c r="E100" s="24">
        <v>4000</v>
      </c>
      <c r="F100" s="23">
        <v>3400</v>
      </c>
      <c r="G100" s="24">
        <f>SUM(E100:F100)</f>
        <v>7400</v>
      </c>
      <c r="H100" s="25">
        <f>G100/$G$101</f>
        <v>0.2890625</v>
      </c>
      <c r="L100" s="21" t="s">
        <v>33</v>
      </c>
      <c r="M100" s="23">
        <v>7500</v>
      </c>
      <c r="N100" s="24">
        <v>4000</v>
      </c>
      <c r="O100" s="23">
        <v>3400</v>
      </c>
      <c r="P100" s="24">
        <f>SUM(N100:O100)</f>
        <v>7400</v>
      </c>
      <c r="Q100" s="38"/>
    </row>
    <row r="101" spans="2:17">
      <c r="C101" s="21" t="s">
        <v>29</v>
      </c>
      <c r="D101" s="27">
        <f>SUM(D98:D100)</f>
        <v>25500</v>
      </c>
      <c r="E101" s="27">
        <f>SUM(E98:E100)</f>
        <v>15500</v>
      </c>
      <c r="F101" s="27">
        <f>SUM(F98:F100)</f>
        <v>10100</v>
      </c>
      <c r="G101" s="72">
        <f>SUM(G98:G100)</f>
        <v>25600</v>
      </c>
      <c r="H101" s="25">
        <f>G101/$G$101</f>
        <v>1</v>
      </c>
      <c r="L101" s="21" t="s">
        <v>29</v>
      </c>
      <c r="M101" s="38"/>
      <c r="N101" s="38"/>
      <c r="O101" s="38"/>
      <c r="P101" s="38"/>
      <c r="Q101" s="38"/>
    </row>
    <row r="103" spans="2:17">
      <c r="L103" s="20" t="s">
        <v>94</v>
      </c>
      <c r="M103" s="7" t="s">
        <v>60</v>
      </c>
    </row>
    <row r="108" spans="2:17">
      <c r="B108" s="2" t="s">
        <v>76</v>
      </c>
      <c r="C108" s="2"/>
      <c r="D108" s="2"/>
      <c r="E108" s="2"/>
      <c r="F108" s="2"/>
      <c r="K108" s="2" t="s">
        <v>76</v>
      </c>
      <c r="L108" s="2"/>
      <c r="M108" s="2"/>
      <c r="N108" s="2"/>
      <c r="O108" s="2"/>
    </row>
    <row r="110" spans="2:17">
      <c r="L110" s="6" t="s">
        <v>77</v>
      </c>
      <c r="M110" s="5"/>
      <c r="N110" s="5"/>
      <c r="O110" s="5"/>
    </row>
    <row r="112" spans="2:17" ht="19.5" customHeight="1">
      <c r="D112" s="85" t="s">
        <v>61</v>
      </c>
      <c r="E112" s="85"/>
      <c r="F112" s="85"/>
      <c r="L112" s="39" t="s">
        <v>61</v>
      </c>
      <c r="M112" s="39"/>
      <c r="N112" s="39"/>
    </row>
    <row r="113" spans="4:14">
      <c r="D113" s="40" t="s">
        <v>62</v>
      </c>
      <c r="E113" s="41"/>
      <c r="F113" s="42"/>
      <c r="L113" s="39" t="s">
        <v>62</v>
      </c>
      <c r="M113" s="39"/>
      <c r="N113" s="39"/>
    </row>
    <row r="114" spans="4:14">
      <c r="D114" s="73" t="s">
        <v>63</v>
      </c>
      <c r="E114" s="43" t="s">
        <v>64</v>
      </c>
      <c r="F114" s="44" t="s">
        <v>65</v>
      </c>
      <c r="L114" s="39" t="s">
        <v>63</v>
      </c>
      <c r="M114" s="39" t="s">
        <v>64</v>
      </c>
      <c r="N114" s="45" t="s">
        <v>65</v>
      </c>
    </row>
    <row r="115" spans="4:14">
      <c r="D115" s="74"/>
      <c r="E115" s="46"/>
      <c r="F115" s="47" t="s">
        <v>66</v>
      </c>
      <c r="L115" s="39"/>
      <c r="M115" s="39"/>
      <c r="N115" s="45" t="s">
        <v>66</v>
      </c>
    </row>
    <row r="116" spans="4:14">
      <c r="D116" s="74"/>
      <c r="E116" s="46"/>
      <c r="F116" s="48" t="s">
        <v>67</v>
      </c>
      <c r="L116" s="39"/>
      <c r="M116" s="39"/>
      <c r="N116" s="45" t="s">
        <v>67</v>
      </c>
    </row>
    <row r="117" spans="4:14">
      <c r="D117" s="74"/>
      <c r="E117" s="43" t="s">
        <v>68</v>
      </c>
      <c r="F117" s="44" t="s">
        <v>69</v>
      </c>
      <c r="L117" s="39"/>
      <c r="M117" s="39" t="s">
        <v>68</v>
      </c>
      <c r="N117" s="45" t="s">
        <v>69</v>
      </c>
    </row>
    <row r="118" spans="4:14">
      <c r="D118" s="75"/>
      <c r="E118" s="46"/>
      <c r="F118" s="48" t="s">
        <v>70</v>
      </c>
      <c r="L118" s="39"/>
      <c r="M118" s="39"/>
      <c r="N118" s="45" t="s">
        <v>70</v>
      </c>
    </row>
    <row r="119" spans="4:14">
      <c r="D119" s="73" t="s">
        <v>71</v>
      </c>
      <c r="E119" s="43" t="s">
        <v>64</v>
      </c>
      <c r="F119" s="44" t="s">
        <v>72</v>
      </c>
      <c r="L119" s="39" t="s">
        <v>71</v>
      </c>
      <c r="M119" s="39" t="s">
        <v>64</v>
      </c>
      <c r="N119" s="45" t="s">
        <v>72</v>
      </c>
    </row>
    <row r="120" spans="4:14">
      <c r="D120" s="74"/>
      <c r="E120" s="46"/>
      <c r="F120" s="47" t="s">
        <v>70</v>
      </c>
      <c r="L120" s="39"/>
      <c r="M120" s="39"/>
      <c r="N120" s="45" t="s">
        <v>70</v>
      </c>
    </row>
    <row r="121" spans="4:14">
      <c r="D121" s="74"/>
      <c r="E121" s="46"/>
      <c r="F121" s="48" t="s">
        <v>73</v>
      </c>
      <c r="L121" s="45"/>
      <c r="M121" s="39"/>
      <c r="N121" s="45" t="s">
        <v>73</v>
      </c>
    </row>
    <row r="122" spans="4:14">
      <c r="D122" s="74"/>
      <c r="E122" s="43" t="s">
        <v>68</v>
      </c>
      <c r="F122" s="49" t="s">
        <v>74</v>
      </c>
      <c r="L122" s="45"/>
      <c r="M122" s="39" t="s">
        <v>68</v>
      </c>
      <c r="N122" s="50" t="s">
        <v>74</v>
      </c>
    </row>
    <row r="123" spans="4:14">
      <c r="D123" s="75"/>
      <c r="E123" s="51"/>
      <c r="F123" s="52" t="s">
        <v>75</v>
      </c>
      <c r="L123" s="45"/>
      <c r="M123" s="53"/>
      <c r="N123" s="50" t="s">
        <v>75</v>
      </c>
    </row>
    <row r="125" spans="4:14">
      <c r="L125" s="20" t="s">
        <v>94</v>
      </c>
      <c r="M125" t="s">
        <v>102</v>
      </c>
    </row>
    <row r="126" spans="4:14">
      <c r="M126" t="s">
        <v>103</v>
      </c>
    </row>
    <row r="127" spans="4:14" ht="38.25" customHeight="1"/>
    <row r="130" spans="3:8">
      <c r="C130" s="76" t="s">
        <v>78</v>
      </c>
      <c r="D130" s="54" t="s">
        <v>79</v>
      </c>
      <c r="E130" s="55"/>
      <c r="F130" s="55"/>
      <c r="G130" s="40" t="s">
        <v>78</v>
      </c>
      <c r="H130" s="56" t="s">
        <v>79</v>
      </c>
    </row>
    <row r="131" spans="3:8">
      <c r="C131" s="77"/>
      <c r="D131" s="57" t="s">
        <v>80</v>
      </c>
      <c r="E131" s="55"/>
      <c r="F131" s="55"/>
      <c r="G131" s="58"/>
      <c r="H131" s="59" t="s">
        <v>80</v>
      </c>
    </row>
    <row r="132" spans="3:8">
      <c r="C132" s="77"/>
      <c r="D132" s="60" t="s">
        <v>81</v>
      </c>
      <c r="E132" s="55"/>
      <c r="F132" s="55"/>
      <c r="G132" s="58"/>
      <c r="H132" s="56" t="s">
        <v>81</v>
      </c>
    </row>
    <row r="133" spans="3:8">
      <c r="C133" s="77"/>
      <c r="D133" s="61" t="s">
        <v>82</v>
      </c>
      <c r="E133" s="55"/>
      <c r="F133" s="55"/>
      <c r="G133" s="58"/>
      <c r="H133" s="62" t="s">
        <v>82</v>
      </c>
    </row>
    <row r="134" spans="3:8">
      <c r="C134" s="77"/>
      <c r="D134" s="61" t="s">
        <v>83</v>
      </c>
      <c r="E134" s="55"/>
      <c r="F134" s="55"/>
      <c r="G134" s="58"/>
      <c r="H134" s="62" t="s">
        <v>83</v>
      </c>
    </row>
    <row r="135" spans="3:8">
      <c r="C135" s="77"/>
      <c r="D135" s="61" t="s">
        <v>84</v>
      </c>
      <c r="E135" s="55"/>
      <c r="F135" s="55"/>
      <c r="G135" s="58"/>
      <c r="H135" s="62" t="s">
        <v>84</v>
      </c>
    </row>
    <row r="136" spans="3:8">
      <c r="C136" s="77"/>
      <c r="D136" s="61" t="s">
        <v>85</v>
      </c>
      <c r="E136" s="55"/>
      <c r="F136" s="55"/>
      <c r="G136" s="58"/>
      <c r="H136" s="62" t="s">
        <v>85</v>
      </c>
    </row>
    <row r="137" spans="3:8">
      <c r="C137" s="78"/>
      <c r="D137" s="63" t="s">
        <v>86</v>
      </c>
      <c r="E137" s="55"/>
      <c r="F137" s="55"/>
      <c r="G137" s="64"/>
      <c r="H137" s="65" t="s">
        <v>86</v>
      </c>
    </row>
  </sheetData>
  <mergeCells count="9">
    <mergeCell ref="D114:D118"/>
    <mergeCell ref="D119:D123"/>
    <mergeCell ref="C130:C137"/>
    <mergeCell ref="A1:I1"/>
    <mergeCell ref="C8:N8"/>
    <mergeCell ref="L16:O16"/>
    <mergeCell ref="C51:E51"/>
    <mergeCell ref="L51:N51"/>
    <mergeCell ref="D112:F112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ignoredErrors>
    <ignoredError sqref="G41:G43 H70:H75 G98:G101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591" r:id="rId4">
          <objectPr defaultSize="0" autoPict="0" r:id="rId5">
            <anchor moveWithCells="1" sizeWithCells="1">
              <from>
                <xdr:col>9</xdr:col>
                <xdr:colOff>38100</xdr:colOff>
                <xdr:row>21</xdr:row>
                <xdr:rowOff>47625</xdr:rowOff>
              </from>
              <to>
                <xdr:col>10</xdr:col>
                <xdr:colOff>457200</xdr:colOff>
                <xdr:row>22</xdr:row>
                <xdr:rowOff>123825</xdr:rowOff>
              </to>
            </anchor>
          </objectPr>
        </oleObject>
      </mc:Choice>
      <mc:Fallback>
        <oleObject progId="Paint.Picture" shapeId="1591" r:id="rId4"/>
      </mc:Fallback>
    </mc:AlternateContent>
    <mc:AlternateContent xmlns:mc="http://schemas.openxmlformats.org/markup-compatibility/2006">
      <mc:Choice Requires="x14">
        <oleObject progId="Paint.Picture" shapeId="1598" r:id="rId6">
          <objectPr defaultSize="0" autoPict="0" r:id="rId5">
            <anchor moveWithCells="1" sizeWithCells="1">
              <from>
                <xdr:col>9</xdr:col>
                <xdr:colOff>28575</xdr:colOff>
                <xdr:row>37</xdr:row>
                <xdr:rowOff>142875</xdr:rowOff>
              </from>
              <to>
                <xdr:col>10</xdr:col>
                <xdr:colOff>447675</xdr:colOff>
                <xdr:row>39</xdr:row>
                <xdr:rowOff>47625</xdr:rowOff>
              </to>
            </anchor>
          </objectPr>
        </oleObject>
      </mc:Choice>
      <mc:Fallback>
        <oleObject progId="Paint.Picture" shapeId="1598" r:id="rId6"/>
      </mc:Fallback>
    </mc:AlternateContent>
    <mc:AlternateContent xmlns:mc="http://schemas.openxmlformats.org/markup-compatibility/2006">
      <mc:Choice Requires="x14">
        <oleObject progId="Paint.Picture" shapeId="1600" r:id="rId7">
          <objectPr defaultSize="0" autoPict="0" r:id="rId5">
            <anchor moveWithCells="1" sizeWithCells="1">
              <from>
                <xdr:col>8</xdr:col>
                <xdr:colOff>238125</xdr:colOff>
                <xdr:row>48</xdr:row>
                <xdr:rowOff>161925</xdr:rowOff>
              </from>
              <to>
                <xdr:col>10</xdr:col>
                <xdr:colOff>371475</xdr:colOff>
                <xdr:row>50</xdr:row>
                <xdr:rowOff>66675</xdr:rowOff>
              </to>
            </anchor>
          </objectPr>
        </oleObject>
      </mc:Choice>
      <mc:Fallback>
        <oleObject progId="Paint.Picture" shapeId="1600" r:id="rId7"/>
      </mc:Fallback>
    </mc:AlternateContent>
    <mc:AlternateContent xmlns:mc="http://schemas.openxmlformats.org/markup-compatibility/2006">
      <mc:Choice Requires="x14">
        <oleObject progId="Paint.Picture" shapeId="1608" r:id="rId8">
          <objectPr defaultSize="0" autoPict="0" r:id="rId5">
            <anchor moveWithCells="1" sizeWithCells="1">
              <from>
                <xdr:col>8</xdr:col>
                <xdr:colOff>276225</xdr:colOff>
                <xdr:row>63</xdr:row>
                <xdr:rowOff>28575</xdr:rowOff>
              </from>
              <to>
                <xdr:col>10</xdr:col>
                <xdr:colOff>409575</xdr:colOff>
                <xdr:row>64</xdr:row>
                <xdr:rowOff>104775</xdr:rowOff>
              </to>
            </anchor>
          </objectPr>
        </oleObject>
      </mc:Choice>
      <mc:Fallback>
        <oleObject progId="Paint.Picture" shapeId="1608" r:id="rId8"/>
      </mc:Fallback>
    </mc:AlternateContent>
    <mc:AlternateContent xmlns:mc="http://schemas.openxmlformats.org/markup-compatibility/2006">
      <mc:Choice Requires="x14">
        <oleObject progId="Paint.Picture" shapeId="1610" r:id="rId9">
          <objectPr defaultSize="0" autoPict="0" r:id="rId5">
            <anchor moveWithCells="1" sizeWithCells="1">
              <from>
                <xdr:col>9</xdr:col>
                <xdr:colOff>28575</xdr:colOff>
                <xdr:row>80</xdr:row>
                <xdr:rowOff>76200</xdr:rowOff>
              </from>
              <to>
                <xdr:col>10</xdr:col>
                <xdr:colOff>447675</xdr:colOff>
                <xdr:row>81</xdr:row>
                <xdr:rowOff>152400</xdr:rowOff>
              </to>
            </anchor>
          </objectPr>
        </oleObject>
      </mc:Choice>
      <mc:Fallback>
        <oleObject progId="Paint.Picture" shapeId="1610" r:id="rId9"/>
      </mc:Fallback>
    </mc:AlternateContent>
    <mc:AlternateContent xmlns:mc="http://schemas.openxmlformats.org/markup-compatibility/2006">
      <mc:Choice Requires="x14">
        <oleObject progId="Paint.Picture" shapeId="1616" r:id="rId10">
          <objectPr defaultSize="0" autoPict="0" r:id="rId5">
            <anchor moveWithCells="1" sizeWithCells="1">
              <from>
                <xdr:col>8</xdr:col>
                <xdr:colOff>276225</xdr:colOff>
                <xdr:row>94</xdr:row>
                <xdr:rowOff>38100</xdr:rowOff>
              </from>
              <to>
                <xdr:col>10</xdr:col>
                <xdr:colOff>409575</xdr:colOff>
                <xdr:row>95</xdr:row>
                <xdr:rowOff>114300</xdr:rowOff>
              </to>
            </anchor>
          </objectPr>
        </oleObject>
      </mc:Choice>
      <mc:Fallback>
        <oleObject progId="Paint.Picture" shapeId="1616" r:id="rId10"/>
      </mc:Fallback>
    </mc:AlternateContent>
    <mc:AlternateContent xmlns:mc="http://schemas.openxmlformats.org/markup-compatibility/2006">
      <mc:Choice Requires="x14">
        <oleObject progId="Paint.Picture" shapeId="1624" r:id="rId11">
          <objectPr defaultSize="0" autoPict="0" r:id="rId5">
            <anchor moveWithCells="1" sizeWithCells="1">
              <from>
                <xdr:col>8</xdr:col>
                <xdr:colOff>190500</xdr:colOff>
                <xdr:row>110</xdr:row>
                <xdr:rowOff>19050</xdr:rowOff>
              </from>
              <to>
                <xdr:col>10</xdr:col>
                <xdr:colOff>323850</xdr:colOff>
                <xdr:row>111</xdr:row>
                <xdr:rowOff>95250</xdr:rowOff>
              </to>
            </anchor>
          </objectPr>
        </oleObject>
      </mc:Choice>
      <mc:Fallback>
        <oleObject progId="Paint.Picture" shapeId="1624" r:id="rId11"/>
      </mc:Fallback>
    </mc:AlternateContent>
    <mc:AlternateContent xmlns:mc="http://schemas.openxmlformats.org/markup-compatibility/2006">
      <mc:Choice Requires="x14">
        <oleObject progId="Paint.Picture" shapeId="1626" r:id="rId12">
          <objectPr defaultSize="0" autoPict="0" r:id="rId5">
            <anchor moveWithCells="1" sizeWithCells="1">
              <from>
                <xdr:col>6</xdr:col>
                <xdr:colOff>333375</xdr:colOff>
                <xdr:row>126</xdr:row>
                <xdr:rowOff>457200</xdr:rowOff>
              </from>
              <to>
                <xdr:col>7</xdr:col>
                <xdr:colOff>304800</xdr:colOff>
                <xdr:row>128</xdr:row>
                <xdr:rowOff>57150</xdr:rowOff>
              </to>
            </anchor>
          </objectPr>
        </oleObject>
      </mc:Choice>
      <mc:Fallback>
        <oleObject progId="Paint.Picture" shapeId="1626" r:id="rId12"/>
      </mc:Fallback>
    </mc:AlternateContent>
    <mc:AlternateContent xmlns:mc="http://schemas.openxmlformats.org/markup-compatibility/2006">
      <mc:Choice Requires="x14">
        <oleObject progId="Paint.Picture" shapeId="1521" r:id="rId13">
          <objectPr defaultSize="0" autoPict="0" r:id="rId5">
            <anchor moveWithCells="1" sizeWithCells="1">
              <from>
                <xdr:col>14</xdr:col>
                <xdr:colOff>209550</xdr:colOff>
                <xdr:row>9</xdr:row>
                <xdr:rowOff>95250</xdr:rowOff>
              </from>
              <to>
                <xdr:col>15</xdr:col>
                <xdr:colOff>180975</xdr:colOff>
                <xdr:row>11</xdr:row>
                <xdr:rowOff>0</xdr:rowOff>
              </to>
            </anchor>
          </objectPr>
        </oleObject>
      </mc:Choice>
      <mc:Fallback>
        <oleObject progId="Paint.Picture" shapeId="1521" r:id="rId1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合計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2016-02-19T04:10:17Z</dcterms:modified>
</cp:coreProperties>
</file>