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9" i="1" l="1"/>
  <c r="F120" i="1"/>
  <c r="F121" i="1"/>
  <c r="F122" i="1"/>
  <c r="F123" i="1"/>
  <c r="F124" i="1"/>
  <c r="F125" i="1"/>
  <c r="D98" i="1"/>
  <c r="D99" i="1"/>
  <c r="D100" i="1"/>
  <c r="D101" i="1"/>
  <c r="D102" i="1"/>
  <c r="D103" i="1"/>
  <c r="D104" i="1"/>
  <c r="C98" i="1"/>
  <c r="C99" i="1"/>
  <c r="C100" i="1"/>
  <c r="C101" i="1"/>
  <c r="C102" i="1"/>
  <c r="C103" i="1"/>
  <c r="C104" i="1"/>
  <c r="F118" i="1" l="1"/>
  <c r="D97" i="1"/>
  <c r="C97" i="1"/>
  <c r="M54" i="1" l="1"/>
  <c r="M55" i="1"/>
  <c r="M56" i="1"/>
  <c r="M57" i="1"/>
  <c r="M58" i="1"/>
  <c r="M59" i="1"/>
  <c r="M60" i="1"/>
  <c r="M61" i="1"/>
  <c r="G137" i="1"/>
  <c r="G134" i="1"/>
  <c r="C126" i="1"/>
  <c r="E118" i="1"/>
  <c r="E119" i="1"/>
  <c r="E120" i="1"/>
  <c r="E121" i="1"/>
  <c r="E122" i="1"/>
  <c r="E123" i="1"/>
  <c r="E124" i="1"/>
  <c r="G124" i="1" s="1"/>
  <c r="E125" i="1"/>
  <c r="D126" i="1"/>
  <c r="G122" i="1" l="1"/>
  <c r="G120" i="1"/>
  <c r="G118" i="1"/>
  <c r="E126" i="1"/>
  <c r="G125" i="1"/>
  <c r="G123" i="1"/>
  <c r="G121" i="1"/>
  <c r="G119" i="1"/>
</calcChain>
</file>

<file path=xl/comments1.xml><?xml version="1.0" encoding="utf-8"?>
<comments xmlns="http://schemas.openxmlformats.org/spreadsheetml/2006/main">
  <authors>
    <author>根津良彦</author>
  </authors>
  <commentList>
    <comment ref="M54" authorId="0">
      <text>
        <r>
          <rPr>
            <b/>
            <sz val="12"/>
            <color indexed="81"/>
            <rFont val="ＭＳ Ｐゴシック"/>
            <family val="3"/>
            <charset val="128"/>
          </rPr>
          <t>=RANK.EQ(K54,$K$54:$K$61)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0"/>
            <color indexed="12"/>
            <rFont val="ＭＳ Ｐゴシック"/>
            <family val="3"/>
            <charset val="128"/>
          </rPr>
          <t>右ボタン</t>
        </r>
        <r>
          <rPr>
            <sz val="10"/>
            <color indexed="81"/>
            <rFont val="ＭＳ Ｐゴシック"/>
            <family val="3"/>
            <charset val="128"/>
          </rPr>
          <t>で下にドラッグして「</t>
        </r>
        <r>
          <rPr>
            <b/>
            <sz val="10"/>
            <color indexed="81"/>
            <rFont val="ＭＳ Ｐゴシック"/>
            <family val="3"/>
            <charset val="128"/>
          </rPr>
          <t>書式なしコピー</t>
        </r>
        <r>
          <rPr>
            <sz val="10"/>
            <color indexed="81"/>
            <rFont val="ＭＳ Ｐゴシック"/>
            <family val="3"/>
            <charset val="128"/>
          </rPr>
          <t>」をします。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《考え方》
このセル位置で、指定する数値は、指定した範囲の中で、大きい順で何位か？
算出しろ。</t>
        </r>
        <r>
          <rPr>
            <sz val="11"/>
            <color indexed="81"/>
            <rFont val="ＭＳ Ｐゴシック"/>
            <family val="3"/>
            <charset val="128"/>
          </rPr>
          <t xml:space="preserve">
※｛</t>
        </r>
        <r>
          <rPr>
            <sz val="11"/>
            <color indexed="12"/>
            <rFont val="ＭＳ Ｐゴシック"/>
            <family val="3"/>
            <charset val="128"/>
          </rPr>
          <t>範囲</t>
        </r>
        <r>
          <rPr>
            <sz val="11"/>
            <color indexed="81"/>
            <rFont val="ＭＳ Ｐゴシック"/>
            <family val="3"/>
            <charset val="128"/>
          </rPr>
          <t>｝を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にする事
　　を忘れずに。　</t>
        </r>
      </text>
    </comment>
    <comment ref="O90" authorId="0">
      <text>
        <r>
          <rPr>
            <sz val="14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4"/>
            <color indexed="81"/>
            <rFont val="ＭＳ Ｐゴシック"/>
            <family val="3"/>
            <charset val="128"/>
          </rPr>
          <t>ユーザー定義</t>
        </r>
        <r>
          <rPr>
            <sz val="14"/>
            <color indexed="81"/>
            <rFont val="ＭＳ Ｐゴシック"/>
            <family val="3"/>
            <charset val="128"/>
          </rPr>
          <t>｝で、「</t>
        </r>
        <r>
          <rPr>
            <b/>
            <sz val="14"/>
            <color indexed="81"/>
            <rFont val="ＭＳ Ｐゴシック"/>
            <family val="3"/>
            <charset val="128"/>
          </rPr>
          <t>Kg</t>
        </r>
        <r>
          <rPr>
            <sz val="14"/>
            <color indexed="81"/>
            <rFont val="ＭＳ Ｐゴシック"/>
            <family val="3"/>
            <charset val="128"/>
          </rPr>
          <t>」の単位を設定しましょう。</t>
        </r>
      </text>
    </comment>
    <comment ref="C9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(G97,$G$97:$G$104,0)</t>
        </r>
        <r>
          <rPr>
            <sz val="10"/>
            <color indexed="81"/>
            <rFont val="ＭＳ Ｐゴシック"/>
            <family val="3"/>
            <charset val="128"/>
          </rPr>
          <t xml:space="preserve">
「書式も設定」の｛ユーザー定義｝
で、「位」の単位を設定しましょう。</t>
        </r>
      </text>
    </comment>
    <comment ref="D9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(F97,$F$97:$F$104,1)</t>
        </r>
        <r>
          <rPr>
            <sz val="11"/>
            <color indexed="81"/>
            <rFont val="ＭＳ Ｐゴシック"/>
            <family val="3"/>
            <charset val="128"/>
          </rPr>
          <t xml:space="preserve">
「年齢の高い順」は生年月日が早い順
ですので、「順序」＝「１」となります。
日付は数値データです。</t>
        </r>
      </text>
    </comment>
    <comment ref="G97" authorId="0">
      <text>
        <r>
          <rPr>
            <sz val="14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4"/>
            <color indexed="81"/>
            <rFont val="ＭＳ Ｐゴシック"/>
            <family val="3"/>
            <charset val="128"/>
          </rPr>
          <t>ユーザー定義</t>
        </r>
        <r>
          <rPr>
            <sz val="14"/>
            <color indexed="81"/>
            <rFont val="ＭＳ Ｐゴシック"/>
            <family val="3"/>
            <charset val="128"/>
          </rPr>
          <t>｝で、「</t>
        </r>
        <r>
          <rPr>
            <b/>
            <sz val="14"/>
            <color indexed="81"/>
            <rFont val="ＭＳ Ｐゴシック"/>
            <family val="3"/>
            <charset val="128"/>
          </rPr>
          <t>Kg</t>
        </r>
        <r>
          <rPr>
            <sz val="14"/>
            <color indexed="81"/>
            <rFont val="ＭＳ Ｐゴシック"/>
            <family val="3"/>
            <charset val="128"/>
          </rPr>
          <t>」の単位を設定しましょう。</t>
        </r>
      </text>
    </comment>
    <comment ref="E11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(C118:D118)</t>
        </r>
      </text>
    </comment>
    <comment ref="F11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(D118,$D$118:$D$125,0)</t>
        </r>
      </text>
    </comment>
    <comment ref="G11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(E118,$E$118:$E$125,0)</t>
        </r>
      </text>
    </comment>
    <comment ref="C12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=AVERAGE(C118:C125)</t>
        </r>
      </text>
    </comment>
    <comment ref="G13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(C118:D125,"</t>
        </r>
        <r>
          <rPr>
            <b/>
            <sz val="11"/>
            <color indexed="10"/>
            <rFont val="ＭＳ Ｐゴシック"/>
            <family val="3"/>
            <charset val="128"/>
          </rPr>
          <t>&gt;=80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137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sz val="11"/>
            <color indexed="81"/>
            <rFont val="ＭＳ Ｐゴシック"/>
            <family val="3"/>
            <charset val="128"/>
          </rPr>
          <t>(C118:D125,"</t>
        </r>
        <r>
          <rPr>
            <b/>
            <sz val="11"/>
            <color indexed="10"/>
            <rFont val="ＭＳ Ｐゴシック"/>
            <family val="3"/>
            <charset val="128"/>
          </rPr>
          <t>&gt;=90</t>
        </r>
        <r>
          <rPr>
            <sz val="11"/>
            <color indexed="81"/>
            <rFont val="ＭＳ Ｐゴシック"/>
            <family val="3"/>
            <charset val="128"/>
          </rPr>
          <t>",C118:D125)</t>
        </r>
      </text>
    </comment>
  </commentList>
</comments>
</file>

<file path=xl/sharedStrings.xml><?xml version="1.0" encoding="utf-8"?>
<sst xmlns="http://schemas.openxmlformats.org/spreadsheetml/2006/main" count="138" uniqueCount="81">
  <si>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</si>
  <si>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</si>
  <si>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</si>
  <si>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</si>
  <si>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</si>
  <si>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</si>
  <si>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</si>
  <si>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</si>
  <si>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</si>
  <si>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</si>
  <si>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</si>
  <si>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合計</t>
    <rPh sb="0" eb="2">
      <t>ゴウケイ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</si>
  <si>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</si>
  <si>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</si>
  <si>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</si>
  <si>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</si>
  <si>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</si>
  <si>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</si>
  <si>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</si>
  <si>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</si>
  <si>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⑥「OK」で確定です。</t>
    <rPh sb="6" eb="8">
      <t>カクテイ</t>
    </rPh>
    <phoneticPr fontId="2"/>
  </si>
  <si>
    <t>氏名</t>
    <rPh sb="0" eb="2">
      <t>シメイ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</si>
  <si>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</si>
  <si>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</si>
  <si>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吉田</t>
    <rPh sb="0" eb="2">
      <t>ヨシダ</t>
    </rPh>
    <phoneticPr fontId="2"/>
  </si>
  <si>
    <t>原</t>
    <rPh sb="0" eb="1">
      <t>ハラ</t>
    </rPh>
    <phoneticPr fontId="2"/>
  </si>
  <si>
    <t>佐藤</t>
    <rPh sb="0" eb="2">
      <t>サトウ</t>
    </rPh>
    <phoneticPr fontId="2"/>
  </si>
  <si>
    <t>犬養</t>
    <rPh sb="0" eb="1">
      <t>イヌ</t>
    </rPh>
    <rPh sb="1" eb="2">
      <t>ヤシナ</t>
    </rPh>
    <phoneticPr fontId="2"/>
  </si>
  <si>
    <t>岸</t>
    <rPh sb="0" eb="1">
      <t>キシ</t>
    </rPh>
    <phoneticPr fontId="2"/>
  </si>
  <si>
    <t>田中</t>
    <rPh sb="0" eb="2">
      <t>タナカ</t>
    </rPh>
    <phoneticPr fontId="2"/>
  </si>
  <si>
    <t>片山</t>
    <rPh sb="0" eb="2">
      <t>カタヤマ</t>
    </rPh>
    <phoneticPr fontId="2"/>
  </si>
  <si>
    <t>大平</t>
    <rPh sb="0" eb="2">
      <t>オオヒラ</t>
    </rPh>
    <phoneticPr fontId="2"/>
  </si>
  <si>
    <t>村山</t>
    <rPh sb="0" eb="2">
      <t>ムラヤマ</t>
    </rPh>
    <phoneticPr fontId="2"/>
  </si>
  <si>
    <t>例えば</t>
    <rPh sb="0" eb="1">
      <t>タト</t>
    </rPh>
    <phoneticPr fontId="2"/>
  </si>
  <si>
    <t>方法</t>
    <rPh sb="0" eb="2">
      <t>ホウホウ</t>
    </rPh>
    <phoneticPr fontId="2"/>
  </si>
  <si>
    <t>平均</t>
    <rPh sb="0" eb="2">
      <t>ヘイキン</t>
    </rPh>
    <phoneticPr fontId="2"/>
  </si>
  <si>
    <t>絶対参照</t>
    <rPh sb="0" eb="2">
      <t>ゼッタイ</t>
    </rPh>
    <rPh sb="2" eb="4">
      <t>サンショウ</t>
    </rPh>
    <phoneticPr fontId="2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</si>
  <si>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</si>
  <si>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</si>
  <si>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2"/>
  </si>
  <si>
    <t>RANK関数ー（統計）</t>
    <rPh sb="4" eb="6">
      <t>カンスウ</t>
    </rPh>
    <rPh sb="8" eb="10">
      <t>トウケイ</t>
    </rPh>
    <phoneticPr fontId="2"/>
  </si>
  <si>
    <t>販売額順位</t>
    <rPh sb="0" eb="2">
      <t>ハンバイ</t>
    </rPh>
    <rPh sb="2" eb="3">
      <t>ガク</t>
    </rPh>
    <rPh sb="3" eb="5">
      <t>ジュンイ</t>
    </rPh>
    <phoneticPr fontId="2"/>
  </si>
  <si>
    <t>誕生日順位</t>
    <rPh sb="0" eb="3">
      <t>タンジョウビ</t>
    </rPh>
    <rPh sb="3" eb="5">
      <t>ジュンイ</t>
    </rPh>
    <phoneticPr fontId="2"/>
  </si>
  <si>
    <t>問題１</t>
    <rPh sb="0" eb="2">
      <t>モンダイ</t>
    </rPh>
    <phoneticPr fontId="2"/>
  </si>
  <si>
    <t>問題２</t>
    <rPh sb="0" eb="2">
      <t>モンダイ</t>
    </rPh>
    <phoneticPr fontId="2"/>
  </si>
  <si>
    <t>答</t>
    <rPh sb="0" eb="1">
      <t>コタエ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</si>
  <si>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RANK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4" eb="16">
      <t>センタク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</si>
  <si>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」画面が表示され｛数値｝｛範囲｝｛順序｝を指定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ハンイ</t>
    </rPh>
    <rPh sb="24" eb="26">
      <t>ジュンジョ</t>
    </rPh>
    <rPh sb="28" eb="30">
      <t>シテイ</t>
    </rPh>
    <phoneticPr fontId="2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</si>
  <si>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に「RANK」関数で順位を設定しましょう。</t>
    </r>
    <rPh sb="0" eb="1">
      <t>ミギ</t>
    </rPh>
    <rPh sb="2" eb="3">
      <t>ヒョウ</t>
    </rPh>
    <rPh sb="13" eb="15">
      <t>カンスウ</t>
    </rPh>
    <rPh sb="16" eb="18">
      <t>ジュンイ</t>
    </rPh>
    <rPh sb="19" eb="21">
      <t>セッテイ</t>
    </rPh>
    <phoneticPr fontId="2"/>
  </si>
  <si>
    <t>　 数値の小さい順に順位を設定します。</t>
    <rPh sb="2" eb="4">
      <t>スウチ</t>
    </rPh>
    <rPh sb="5" eb="6">
      <t>チイ</t>
    </rPh>
    <rPh sb="8" eb="9">
      <t>ジュン</t>
    </rPh>
    <rPh sb="10" eb="12">
      <t>ジュンイ</t>
    </rPh>
    <rPh sb="13" eb="15">
      <t>セッテイ</t>
    </rPh>
    <phoneticPr fontId="2"/>
  </si>
  <si>
    <t>体重</t>
    <rPh sb="0" eb="2">
      <t>タイジュウ</t>
    </rPh>
    <phoneticPr fontId="2"/>
  </si>
  <si>
    <r>
      <t>「体重」の</t>
    </r>
    <r>
      <rPr>
        <sz val="11"/>
        <color indexed="10"/>
        <rFont val="ＭＳ Ｐゴシック"/>
        <family val="3"/>
        <charset val="128"/>
      </rPr>
      <t>重い順</t>
    </r>
    <r>
      <rPr>
        <sz val="11"/>
        <rFont val="ＭＳ Ｐゴシック"/>
        <family val="3"/>
        <charset val="128"/>
      </rPr>
      <t>に順位をつけましょう</t>
    </r>
    <rPh sb="1" eb="3">
      <t>タイジュウ</t>
    </rPh>
    <rPh sb="5" eb="6">
      <t>オモ</t>
    </rPh>
    <rPh sb="7" eb="8">
      <t>ジュン</t>
    </rPh>
    <rPh sb="9" eb="11">
      <t>ジュンイ</t>
    </rPh>
    <phoneticPr fontId="2"/>
  </si>
  <si>
    <r>
      <t>「年齢」の</t>
    </r>
    <r>
      <rPr>
        <sz val="11"/>
        <color indexed="10"/>
        <rFont val="ＭＳ Ｐゴシック"/>
        <family val="3"/>
        <charset val="128"/>
      </rPr>
      <t>高い順</t>
    </r>
    <r>
      <rPr>
        <sz val="11"/>
        <rFont val="ＭＳ Ｐゴシック"/>
        <family val="3"/>
        <charset val="128"/>
      </rPr>
      <t>に順位をつけましょう</t>
    </r>
    <rPh sb="1" eb="3">
      <t>ネンレイ</t>
    </rPh>
    <rPh sb="5" eb="6">
      <t>タカ</t>
    </rPh>
    <rPh sb="7" eb="8">
      <t>ジュン</t>
    </rPh>
    <rPh sb="9" eb="11">
      <t>ジュンイ</t>
    </rPh>
    <phoneticPr fontId="2"/>
  </si>
  <si>
    <t>体重順位</t>
    <rPh sb="0" eb="2">
      <t>タイジュウ</t>
    </rPh>
    <rPh sb="2" eb="4">
      <t>ジュンイ</t>
    </rPh>
    <phoneticPr fontId="2"/>
  </si>
  <si>
    <t>英語</t>
    <rPh sb="0" eb="2">
      <t>エイゴ</t>
    </rPh>
    <phoneticPr fontId="2"/>
  </si>
  <si>
    <t>名前</t>
    <rPh sb="0" eb="2">
      <t>ナマエ</t>
    </rPh>
    <phoneticPr fontId="2"/>
  </si>
  <si>
    <t>松井</t>
    <rPh sb="0" eb="2">
      <t>マツイ</t>
    </rPh>
    <phoneticPr fontId="2"/>
  </si>
  <si>
    <t>田淵</t>
    <rPh sb="0" eb="2">
      <t>タブチ</t>
    </rPh>
    <phoneticPr fontId="2"/>
  </si>
  <si>
    <t>長島</t>
    <rPh sb="0" eb="2">
      <t>ナガシマ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</si>
  <si>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</si>
  <si>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</si>
  <si>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中村</t>
    <rPh sb="0" eb="2">
      <t>ナカムラ</t>
    </rPh>
    <phoneticPr fontId="2"/>
  </si>
  <si>
    <t>江本</t>
    <rPh sb="0" eb="2">
      <t>エモト</t>
    </rPh>
    <phoneticPr fontId="2"/>
  </si>
  <si>
    <t>国語</t>
    <rPh sb="0" eb="2">
      <t>コクゴ</t>
    </rPh>
    <phoneticPr fontId="2"/>
  </si>
  <si>
    <t>英語順位</t>
    <rPh sb="0" eb="2">
      <t>エイゴ</t>
    </rPh>
    <rPh sb="2" eb="4">
      <t>ジュンイ</t>
    </rPh>
    <phoneticPr fontId="2"/>
  </si>
  <si>
    <t>合計順位</t>
    <rPh sb="0" eb="2">
      <t>ゴウケイ</t>
    </rPh>
    <rPh sb="2" eb="4">
      <t>ジュンイ</t>
    </rPh>
    <phoneticPr fontId="2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</si>
  <si>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2"/>
  </si>
  <si>
    <t>（問題１）</t>
    <rPh sb="1" eb="3">
      <t>モンダイ</t>
    </rPh>
    <phoneticPr fontId="2"/>
  </si>
  <si>
    <t>（問題２）</t>
    <rPh sb="1" eb="3">
      <t>モンダイ</t>
    </rPh>
    <phoneticPr fontId="2"/>
  </si>
  <si>
    <t>（問題３）</t>
    <rPh sb="1" eb="3">
      <t>モンダイ</t>
    </rPh>
    <phoneticPr fontId="2"/>
  </si>
  <si>
    <t>２科目で８０点以上はいくつあるでしょう。</t>
    <rPh sb="1" eb="3">
      <t>カモク</t>
    </rPh>
    <rPh sb="6" eb="7">
      <t>テン</t>
    </rPh>
    <rPh sb="7" eb="9">
      <t>イジョウ</t>
    </rPh>
    <phoneticPr fontId="2"/>
  </si>
  <si>
    <t>（問題４）</t>
    <rPh sb="1" eb="3">
      <t>モンダイ</t>
    </rPh>
    <phoneticPr fontId="2"/>
  </si>
  <si>
    <t>２科目で９０点以上の合計は何点でしょう。</t>
    <rPh sb="1" eb="3">
      <t>カモク</t>
    </rPh>
    <rPh sb="6" eb="7">
      <t>テン</t>
    </rPh>
    <rPh sb="7" eb="9">
      <t>イジョウ</t>
    </rPh>
    <rPh sb="10" eb="12">
      <t>ゴウケイ</t>
    </rPh>
    <rPh sb="13" eb="15">
      <t>ナンテン</t>
    </rPh>
    <phoneticPr fontId="2"/>
  </si>
  <si>
    <r>
      <t>「英語」で</t>
    </r>
    <r>
      <rPr>
        <b/>
        <sz val="11"/>
        <rFont val="ＭＳ Ｐゴシック"/>
        <family val="3"/>
        <charset val="128"/>
      </rPr>
      <t>８０点以上</t>
    </r>
    <r>
      <rPr>
        <sz val="11"/>
        <rFont val="ＭＳ Ｐゴシック"/>
        <family val="3"/>
        <charset val="128"/>
      </rPr>
      <t>を｛条件付き書式で｝</t>
    </r>
    <r>
      <rPr>
        <sz val="11"/>
        <color indexed="12"/>
        <rFont val="ＭＳ Ｐゴシック"/>
        <family val="3"/>
        <charset val="128"/>
      </rPr>
      <t>青く表示</t>
    </r>
    <r>
      <rPr>
        <sz val="11"/>
        <rFont val="ＭＳ Ｐゴシック"/>
        <family val="3"/>
        <charset val="128"/>
      </rPr>
      <t>しましょう。</t>
    </r>
    <rPh sb="1" eb="3">
      <t>エイゴ</t>
    </rPh>
    <rPh sb="7" eb="8">
      <t>テン</t>
    </rPh>
    <rPh sb="8" eb="10">
      <t>イジョウ</t>
    </rPh>
    <rPh sb="12" eb="15">
      <t>ジョウケンツ</t>
    </rPh>
    <rPh sb="16" eb="18">
      <t>ショシキ</t>
    </rPh>
    <rPh sb="20" eb="21">
      <t>アオ</t>
    </rPh>
    <rPh sb="22" eb="24">
      <t>ヒョウジ</t>
    </rPh>
    <phoneticPr fontId="2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</si>
  <si>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2"/>
  </si>
  <si>
    <r>
      <t>※関数の引数画面で｛</t>
    </r>
    <r>
      <rPr>
        <b/>
        <sz val="11"/>
        <color indexed="8"/>
        <rFont val="ＭＳ Ｐゴシック"/>
        <family val="3"/>
        <charset val="128"/>
      </rPr>
      <t>順位</t>
    </r>
    <r>
      <rPr>
        <sz val="11"/>
        <color indexed="8"/>
        <rFont val="ＭＳ Ｐゴシック"/>
        <family val="3"/>
        <charset val="128"/>
      </rPr>
      <t>｝に「</t>
    </r>
    <r>
      <rPr>
        <b/>
        <sz val="11"/>
        <color rgb="FFFF0000"/>
        <rFont val="ＭＳ Ｐゴシック"/>
        <family val="3"/>
        <charset val="128"/>
      </rPr>
      <t>１</t>
    </r>
    <r>
      <rPr>
        <sz val="11"/>
        <color indexed="8"/>
        <rFont val="ＭＳ Ｐゴシック"/>
        <family val="3"/>
        <charset val="128"/>
      </rPr>
      <t>」を設定すると</t>
    </r>
    <rPh sb="1" eb="3">
      <t>カンスウ</t>
    </rPh>
    <rPh sb="4" eb="6">
      <t>ヒキスウ</t>
    </rPh>
    <rPh sb="6" eb="8">
      <t>ガメン</t>
    </rPh>
    <rPh sb="10" eb="12">
      <t>ジュンイ</t>
    </rPh>
    <rPh sb="18" eb="20">
      <t>セッテイ</t>
    </rPh>
    <phoneticPr fontId="2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</si>
  <si>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2"/>
  </si>
  <si>
    <r>
      <t>「国語」で</t>
    </r>
    <r>
      <rPr>
        <b/>
        <sz val="11"/>
        <rFont val="ＭＳ Ｐゴシック"/>
        <family val="3"/>
        <charset val="128"/>
      </rPr>
      <t>７０点未満</t>
    </r>
    <r>
      <rPr>
        <sz val="11"/>
        <rFont val="ＭＳ Ｐゴシック"/>
        <family val="3"/>
        <charset val="128"/>
      </rPr>
      <t>を｛条件付き書式で｝</t>
    </r>
    <r>
      <rPr>
        <sz val="11"/>
        <color indexed="10"/>
        <rFont val="ＭＳ Ｐゴシック"/>
        <family val="3"/>
        <charset val="128"/>
      </rPr>
      <t>赤く表示</t>
    </r>
    <r>
      <rPr>
        <sz val="11"/>
        <rFont val="ＭＳ Ｐゴシック"/>
        <family val="3"/>
        <charset val="128"/>
      </rPr>
      <t>しましょう。</t>
    </r>
    <rPh sb="1" eb="3">
      <t>コクゴ</t>
    </rPh>
    <rPh sb="7" eb="8">
      <t>テン</t>
    </rPh>
    <rPh sb="8" eb="10">
      <t>ミマン</t>
    </rPh>
    <rPh sb="12" eb="15">
      <t>ジョウケンツ</t>
    </rPh>
    <rPh sb="16" eb="18">
      <t>ショシキ</t>
    </rPh>
    <rPh sb="20" eb="21">
      <t>アカ</t>
    </rPh>
    <rPh sb="22" eb="24">
      <t>ヒョウジ</t>
    </rPh>
    <phoneticPr fontId="2"/>
  </si>
  <si>
    <t>Copyright(c) Beginners Site All right reserved 2011/01/01</t>
    <phoneticPr fontId="2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</si>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</sst>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&quot;円&quot;"/>
    <numFmt numFmtId="177" formatCode="#,###&quot;個&quot;"/>
    <numFmt numFmtId="178" formatCode="m&quot;月&quot;d&quot;日&quot;;@"/>
    <numFmt numFmtId="179" formatCode="yyyy&quot;年&quot;mm&quot;月&quot;;@"/>
    <numFmt numFmtId="180" formatCode="##&quot;位&quot;"/>
    <numFmt numFmtId="181" formatCode="##&quot;kg&quot;"/>
    <numFmt numFmtId="182" formatCode="0.0_ 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43"/>
      <name val="Century"/>
      <family val="1"/>
    </font>
    <font>
      <b/>
      <sz val="10"/>
      <color indexed="8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3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3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0" xfId="0" applyFill="1" applyBorder="1">
      <alignment vertical="center"/>
    </xf>
    <xf numFmtId="0" fontId="17" fillId="0" borderId="0" xfId="0" applyFo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38" fontId="10" fillId="0" borderId="10" xfId="1" applyFont="1" applyBorder="1" applyAlignment="1"/>
    <xf numFmtId="38" fontId="10" fillId="0" borderId="11" xfId="1" applyFont="1" applyBorder="1" applyAlignment="1"/>
    <xf numFmtId="0" fontId="10" fillId="0" borderId="0" xfId="0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10" fillId="0" borderId="0" xfId="0" applyFont="1">
      <alignment vertical="center"/>
    </xf>
    <xf numFmtId="0" fontId="0" fillId="5" borderId="9" xfId="0" applyFill="1" applyBorder="1">
      <alignment vertical="center"/>
    </xf>
    <xf numFmtId="0" fontId="0" fillId="0" borderId="0" xfId="0" applyAlignment="1">
      <alignment horizontal="right" vertical="center"/>
    </xf>
    <xf numFmtId="178" fontId="10" fillId="0" borderId="15" xfId="0" applyNumberFormat="1" applyFont="1" applyBorder="1">
      <alignment vertical="center"/>
    </xf>
    <xf numFmtId="178" fontId="10" fillId="0" borderId="17" xfId="0" applyNumberFormat="1" applyFont="1" applyBorder="1">
      <alignment vertical="center"/>
    </xf>
    <xf numFmtId="178" fontId="10" fillId="0" borderId="18" xfId="0" applyNumberFormat="1" applyFont="1" applyBorder="1">
      <alignment vertical="center"/>
    </xf>
    <xf numFmtId="179" fontId="10" fillId="0" borderId="15" xfId="0" applyNumberFormat="1" applyFont="1" applyBorder="1">
      <alignment vertical="center"/>
    </xf>
    <xf numFmtId="179" fontId="10" fillId="0" borderId="17" xfId="0" applyNumberFormat="1" applyFont="1" applyBorder="1">
      <alignment vertical="center"/>
    </xf>
    <xf numFmtId="179" fontId="10" fillId="0" borderId="18" xfId="0" applyNumberFormat="1" applyFont="1" applyBorder="1">
      <alignment vertical="center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4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9" fillId="0" borderId="0" xfId="0" applyFont="1" applyFill="1" applyBorder="1" applyAlignment="1">
      <alignment horizontal="right" vertical="center"/>
    </xf>
    <xf numFmtId="179" fontId="10" fillId="0" borderId="0" xfId="0" applyNumberFormat="1" applyFont="1" applyBorder="1">
      <alignment vertical="center"/>
    </xf>
    <xf numFmtId="38" fontId="10" fillId="0" borderId="0" xfId="1" applyFont="1" applyBorder="1" applyAlignment="1"/>
    <xf numFmtId="0" fontId="1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38" fontId="10" fillId="0" borderId="32" xfId="1" applyFont="1" applyBorder="1" applyAlignment="1"/>
    <xf numFmtId="38" fontId="10" fillId="0" borderId="33" xfId="1" applyFont="1" applyBorder="1" applyAlignment="1"/>
    <xf numFmtId="38" fontId="10" fillId="0" borderId="34" xfId="1" applyFont="1" applyBorder="1" applyAlignment="1"/>
    <xf numFmtId="0" fontId="0" fillId="6" borderId="36" xfId="0" applyFill="1" applyBorder="1">
      <alignment vertical="center"/>
    </xf>
    <xf numFmtId="0" fontId="0" fillId="6" borderId="37" xfId="0" applyFill="1" applyBorder="1">
      <alignment vertical="center"/>
    </xf>
    <xf numFmtId="0" fontId="0" fillId="6" borderId="38" xfId="0" applyFill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1" fillId="0" borderId="14" xfId="0" applyFont="1" applyBorder="1" applyAlignment="1">
      <alignment horizontal="center" vertical="center"/>
    </xf>
    <xf numFmtId="38" fontId="0" fillId="0" borderId="16" xfId="0" applyNumberFormat="1" applyBorder="1">
      <alignment vertical="center"/>
    </xf>
    <xf numFmtId="0" fontId="16" fillId="7" borderId="1" xfId="0" applyFont="1" applyFill="1" applyBorder="1">
      <alignment vertical="center"/>
    </xf>
    <xf numFmtId="0" fontId="16" fillId="7" borderId="2" xfId="0" applyFont="1" applyFill="1" applyBorder="1">
      <alignment vertical="center"/>
    </xf>
    <xf numFmtId="0" fontId="16" fillId="7" borderId="39" xfId="0" applyFont="1" applyFill="1" applyBorder="1">
      <alignment vertical="center"/>
    </xf>
    <xf numFmtId="0" fontId="16" fillId="7" borderId="40" xfId="0" applyFont="1" applyFill="1" applyBorder="1">
      <alignment vertical="center"/>
    </xf>
    <xf numFmtId="181" fontId="10" fillId="0" borderId="16" xfId="1" applyNumberFormat="1" applyFont="1" applyBorder="1" applyAlignment="1"/>
    <xf numFmtId="181" fontId="10" fillId="0" borderId="10" xfId="1" applyNumberFormat="1" applyFont="1" applyBorder="1" applyAlignment="1"/>
    <xf numFmtId="181" fontId="10" fillId="0" borderId="11" xfId="1" applyNumberFormat="1" applyFont="1" applyBorder="1" applyAlignment="1"/>
    <xf numFmtId="0" fontId="0" fillId="7" borderId="44" xfId="0" applyFill="1" applyBorder="1">
      <alignment vertical="center"/>
    </xf>
    <xf numFmtId="0" fontId="0" fillId="7" borderId="45" xfId="0" applyFill="1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8" borderId="49" xfId="0" applyFill="1" applyBorder="1" applyAlignment="1">
      <alignment horizontal="center" vertical="center"/>
    </xf>
    <xf numFmtId="0" fontId="0" fillId="8" borderId="50" xfId="0" applyFill="1" applyBorder="1" applyAlignment="1">
      <alignment horizontal="center" vertical="center"/>
    </xf>
    <xf numFmtId="0" fontId="0" fillId="8" borderId="51" xfId="0" applyFill="1" applyBorder="1" applyAlignment="1">
      <alignment horizontal="center" vertical="center"/>
    </xf>
    <xf numFmtId="0" fontId="0" fillId="9" borderId="49" xfId="0" applyFill="1" applyBorder="1" applyAlignment="1">
      <alignment horizontal="center" vertical="center"/>
    </xf>
    <xf numFmtId="0" fontId="0" fillId="9" borderId="52" xfId="0" applyFill="1" applyBorder="1" applyAlignment="1">
      <alignment horizontal="center" vertical="center"/>
    </xf>
    <xf numFmtId="0" fontId="0" fillId="6" borderId="55" xfId="0" applyFill="1" applyBorder="1">
      <alignment vertical="center"/>
    </xf>
    <xf numFmtId="0" fontId="0" fillId="6" borderId="58" xfId="0" applyFill="1" applyBorder="1">
      <alignment vertical="center"/>
    </xf>
    <xf numFmtId="0" fontId="0" fillId="6" borderId="59" xfId="0" applyFill="1" applyBorder="1">
      <alignment vertical="center"/>
    </xf>
    <xf numFmtId="0" fontId="0" fillId="10" borderId="60" xfId="0" applyFill="1" applyBorder="1">
      <alignment vertical="center"/>
    </xf>
    <xf numFmtId="0" fontId="0" fillId="10" borderId="61" xfId="0" applyFill="1" applyBorder="1">
      <alignment vertical="center"/>
    </xf>
    <xf numFmtId="182" fontId="0" fillId="6" borderId="59" xfId="0" applyNumberFormat="1" applyFill="1" applyBorder="1">
      <alignment vertical="center"/>
    </xf>
    <xf numFmtId="182" fontId="0" fillId="6" borderId="58" xfId="0" applyNumberFormat="1" applyFill="1" applyBorder="1">
      <alignment vertical="center"/>
    </xf>
    <xf numFmtId="0" fontId="0" fillId="6" borderId="62" xfId="0" applyFill="1" applyBorder="1">
      <alignment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0" xfId="0" applyFont="1">
      <alignment vertical="center"/>
    </xf>
    <xf numFmtId="0" fontId="0" fillId="14" borderId="24" xfId="0" applyFill="1" applyBorder="1">
      <alignment vertical="center"/>
    </xf>
    <xf numFmtId="0" fontId="0" fillId="14" borderId="25" xfId="0" applyFill="1" applyBorder="1">
      <alignment vertical="center"/>
    </xf>
    <xf numFmtId="0" fontId="0" fillId="14" borderId="57" xfId="0" applyFill="1" applyBorder="1">
      <alignment vertical="center"/>
    </xf>
    <xf numFmtId="0" fontId="0" fillId="15" borderId="53" xfId="0" applyFill="1" applyBorder="1">
      <alignment vertical="center"/>
    </xf>
    <xf numFmtId="0" fontId="0" fillId="15" borderId="54" xfId="0" applyFill="1" applyBorder="1">
      <alignment vertical="center"/>
    </xf>
    <xf numFmtId="0" fontId="0" fillId="15" borderId="56" xfId="0" applyFill="1" applyBorder="1">
      <alignment vertical="center"/>
    </xf>
    <xf numFmtId="180" fontId="10" fillId="16" borderId="41" xfId="0" applyNumberFormat="1" applyFont="1" applyFill="1" applyBorder="1" applyAlignment="1">
      <alignment horizontal="center" vertical="center"/>
    </xf>
    <xf numFmtId="180" fontId="10" fillId="16" borderId="24" xfId="0" applyNumberFormat="1" applyFont="1" applyFill="1" applyBorder="1" applyAlignment="1">
      <alignment horizontal="center"/>
    </xf>
    <xf numFmtId="180" fontId="10" fillId="16" borderId="42" xfId="0" applyNumberFormat="1" applyFont="1" applyFill="1" applyBorder="1" applyAlignment="1">
      <alignment horizontal="center" vertical="center"/>
    </xf>
    <xf numFmtId="180" fontId="10" fillId="16" borderId="25" xfId="0" applyNumberFormat="1" applyFont="1" applyFill="1" applyBorder="1" applyAlignment="1">
      <alignment horizontal="center"/>
    </xf>
    <xf numFmtId="180" fontId="10" fillId="16" borderId="43" xfId="0" applyNumberFormat="1" applyFont="1" applyFill="1" applyBorder="1" applyAlignment="1">
      <alignment horizontal="center" vertical="center"/>
    </xf>
    <xf numFmtId="180" fontId="10" fillId="16" borderId="26" xfId="0" applyNumberFormat="1" applyFont="1" applyFill="1" applyBorder="1" applyAlignment="1">
      <alignment horizontal="center"/>
    </xf>
    <xf numFmtId="0" fontId="10" fillId="16" borderId="41" xfId="0" applyFont="1" applyFill="1" applyBorder="1" applyAlignment="1">
      <alignment horizontal="center" vertical="center"/>
    </xf>
    <xf numFmtId="0" fontId="10" fillId="16" borderId="24" xfId="0" applyFont="1" applyFill="1" applyBorder="1" applyAlignment="1">
      <alignment horizontal="center"/>
    </xf>
    <xf numFmtId="0" fontId="10" fillId="16" borderId="42" xfId="0" applyFont="1" applyFill="1" applyBorder="1" applyAlignment="1">
      <alignment horizontal="center" vertical="center"/>
    </xf>
    <xf numFmtId="0" fontId="10" fillId="16" borderId="25" xfId="0" applyFont="1" applyFill="1" applyBorder="1" applyAlignment="1">
      <alignment horizontal="center"/>
    </xf>
    <xf numFmtId="0" fontId="10" fillId="16" borderId="43" xfId="0" applyFont="1" applyFill="1" applyBorder="1" applyAlignment="1">
      <alignment horizontal="center" vertical="center"/>
    </xf>
    <xf numFmtId="0" fontId="10" fillId="16" borderId="26" xfId="0" applyFont="1" applyFill="1" applyBorder="1" applyAlignment="1">
      <alignment horizontal="center"/>
    </xf>
    <xf numFmtId="0" fontId="10" fillId="17" borderId="29" xfId="0" applyFont="1" applyFill="1" applyBorder="1" applyAlignment="1">
      <alignment horizontal="center"/>
    </xf>
    <xf numFmtId="0" fontId="10" fillId="17" borderId="31" xfId="0" applyFont="1" applyFill="1" applyBorder="1" applyAlignment="1">
      <alignment horizontal="center"/>
    </xf>
    <xf numFmtId="0" fontId="10" fillId="17" borderId="35" xfId="0" applyFont="1" applyFill="1" applyBorder="1">
      <alignment vertical="center"/>
    </xf>
    <xf numFmtId="0" fontId="10" fillId="18" borderId="12" xfId="0" applyFont="1" applyFill="1" applyBorder="1" applyAlignment="1">
      <alignment horizontal="center"/>
    </xf>
    <xf numFmtId="0" fontId="10" fillId="18" borderId="23" xfId="0" applyFont="1" applyFill="1" applyBorder="1" applyAlignment="1">
      <alignment horizontal="center"/>
    </xf>
    <xf numFmtId="0" fontId="10" fillId="18" borderId="19" xfId="0" applyFont="1" applyFill="1" applyBorder="1" applyAlignment="1">
      <alignment horizontal="center"/>
    </xf>
    <xf numFmtId="0" fontId="10" fillId="18" borderId="13" xfId="0" applyFont="1" applyFill="1" applyBorder="1" applyAlignment="1">
      <alignment horizontal="center"/>
    </xf>
    <xf numFmtId="0" fontId="10" fillId="18" borderId="14" xfId="0" applyFont="1" applyFill="1" applyBorder="1" applyAlignment="1">
      <alignment horizontal="center"/>
    </xf>
    <xf numFmtId="0" fontId="25" fillId="2" borderId="0" xfId="0" applyFont="1" applyFill="1" applyAlignment="1">
      <alignment horizontal="center" vertical="center"/>
    </xf>
    <xf numFmtId="0" fontId="0" fillId="11" borderId="2" xfId="0" applyFill="1" applyBorder="1" applyAlignment="1">
      <alignment horizontal="center" vertical="center" wrapText="1"/>
    </xf>
    <xf numFmtId="0" fontId="0" fillId="11" borderId="3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9" fillId="12" borderId="0" xfId="0" applyFont="1" applyFill="1" applyAlignment="1">
      <alignment horizontal="center" vertical="center"/>
    </xf>
    <xf numFmtId="0" fontId="3" fillId="8" borderId="63" xfId="0" applyFont="1" applyFill="1" applyBorder="1" applyAlignment="1">
      <alignment horizontal="center" vertical="center"/>
    </xf>
    <xf numFmtId="0" fontId="3" fillId="8" borderId="64" xfId="0" applyFont="1" applyFill="1" applyBorder="1" applyAlignment="1">
      <alignment horizontal="center" vertical="center"/>
    </xf>
    <xf numFmtId="0" fontId="3" fillId="8" borderId="65" xfId="0" applyFont="1" applyFill="1" applyBorder="1" applyAlignment="1">
      <alignment horizontal="center" vertical="center"/>
    </xf>
    <xf numFmtId="0" fontId="4" fillId="9" borderId="66" xfId="0" applyFont="1" applyFill="1" applyBorder="1" applyAlignment="1">
      <alignment horizontal="center" vertical="center"/>
    </xf>
    <xf numFmtId="0" fontId="0" fillId="9" borderId="67" xfId="0" applyFill="1" applyBorder="1" applyAlignment="1">
      <alignment horizontal="center" vertical="center"/>
    </xf>
    <xf numFmtId="0" fontId="0" fillId="9" borderId="68" xfId="0" applyFill="1" applyBorder="1" applyAlignment="1">
      <alignment horizontal="center" vertical="center"/>
    </xf>
    <xf numFmtId="0" fontId="4" fillId="5" borderId="63" xfId="0" applyFont="1" applyFill="1" applyBorder="1" applyAlignment="1">
      <alignment horizontal="center" vertical="center"/>
    </xf>
    <xf numFmtId="0" fontId="4" fillId="5" borderId="64" xfId="0" applyFont="1" applyFill="1" applyBorder="1" applyAlignment="1">
      <alignment horizontal="center" vertical="center"/>
    </xf>
    <xf numFmtId="0" fontId="4" fillId="5" borderId="65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22" fillId="13" borderId="1" xfId="0" applyFont="1" applyFill="1" applyBorder="1" applyAlignment="1">
      <alignment horizontal="center" vertical="center"/>
    </xf>
    <xf numFmtId="0" fontId="22" fillId="13" borderId="2" xfId="0" applyFont="1" applyFill="1" applyBorder="1" applyAlignment="1">
      <alignment horizontal="center" vertical="center"/>
    </xf>
    <xf numFmtId="0" fontId="22" fillId="13" borderId="4" xfId="0" applyFont="1" applyFill="1" applyBorder="1" applyAlignment="1">
      <alignment horizontal="center" vertical="center"/>
    </xf>
    <xf numFmtId="0" fontId="22" fillId="13" borderId="0" xfId="0" applyFont="1" applyFill="1" applyBorder="1" applyAlignment="1">
      <alignment horizontal="center" vertical="center"/>
    </xf>
    <xf numFmtId="0" fontId="22" fillId="13" borderId="6" xfId="0" applyFont="1" applyFill="1" applyBorder="1" applyAlignment="1">
      <alignment horizontal="center" vertical="center"/>
    </xf>
    <xf numFmtId="0" fontId="22" fillId="13" borderId="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99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3</xdr:row>
      <xdr:rowOff>28574</xdr:rowOff>
    </xdr:from>
    <xdr:to>
      <xdr:col>5</xdr:col>
      <xdr:colOff>19050</xdr:colOff>
      <xdr:row>7</xdr:row>
      <xdr:rowOff>647699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33375" y="514349"/>
          <a:ext cx="2486025" cy="1266825"/>
        </a:xfrm>
        <a:prstGeom prst="rect">
          <a:avLst/>
        </a:prstGeom>
        <a:solidFill>
          <a:srgbClr val="99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RANK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ランク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1782" name="Group 758"/>
        <xdr:cNvGrpSpPr>
          <a:grpSpLocks/>
        </xdr:cNvGrpSpPr>
      </xdr:nvGrpSpPr>
      <xdr:grpSpPr bwMode="auto">
        <a:xfrm>
          <a:off x="971550" y="8382000"/>
          <a:ext cx="6486525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66675</xdr:colOff>
      <xdr:row>25</xdr:row>
      <xdr:rowOff>152400</xdr:rowOff>
    </xdr:from>
    <xdr:to>
      <xdr:col>4</xdr:col>
      <xdr:colOff>295275</xdr:colOff>
      <xdr:row>27</xdr:row>
      <xdr:rowOff>38100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71700" y="62388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295275</xdr:colOff>
      <xdr:row>7</xdr:row>
      <xdr:rowOff>971550</xdr:rowOff>
    </xdr:from>
    <xdr:to>
      <xdr:col>4</xdr:col>
      <xdr:colOff>409575</xdr:colOff>
      <xdr:row>7</xdr:row>
      <xdr:rowOff>1590675</xdr:rowOff>
    </xdr:to>
    <xdr:sp macro="" textlink="">
      <xdr:nvSpPr>
        <xdr:cNvPr id="1783" name="Text Box 759" descr="キャンバス"/>
        <xdr:cNvSpPr txBox="1">
          <a:spLocks noChangeArrowheads="1"/>
        </xdr:cNvSpPr>
      </xdr:nvSpPr>
      <xdr:spPr bwMode="auto">
        <a:xfrm>
          <a:off x="514350" y="2105025"/>
          <a:ext cx="2000250" cy="61912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指定したセルの範囲内での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数値の順位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（大きい順位・小さい順位）</a:t>
          </a:r>
        </a:p>
      </xdr:txBody>
    </xdr:sp>
    <xdr:clientData/>
  </xdr:twoCellAnchor>
  <xdr:twoCellAnchor editAs="oneCell">
    <xdr:from>
      <xdr:col>4</xdr:col>
      <xdr:colOff>495300</xdr:colOff>
      <xdr:row>56</xdr:row>
      <xdr:rowOff>152400</xdr:rowOff>
    </xdr:from>
    <xdr:to>
      <xdr:col>5</xdr:col>
      <xdr:colOff>28575</xdr:colOff>
      <xdr:row>58</xdr:row>
      <xdr:rowOff>38100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94678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76200</xdr:colOff>
      <xdr:row>50</xdr:row>
      <xdr:rowOff>28575</xdr:rowOff>
    </xdr:from>
    <xdr:to>
      <xdr:col>12</xdr:col>
      <xdr:colOff>647700</xdr:colOff>
      <xdr:row>51</xdr:row>
      <xdr:rowOff>142875</xdr:rowOff>
    </xdr:to>
    <xdr:pic>
      <xdr:nvPicPr>
        <xdr:cNvPr id="1839" name="Picture 81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00" y="8343900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57150</xdr:colOff>
      <xdr:row>50</xdr:row>
      <xdr:rowOff>66675</xdr:rowOff>
    </xdr:from>
    <xdr:to>
      <xdr:col>11</xdr:col>
      <xdr:colOff>552450</xdr:colOff>
      <xdr:row>51</xdr:row>
      <xdr:rowOff>133350</xdr:rowOff>
    </xdr:to>
    <xdr:pic>
      <xdr:nvPicPr>
        <xdr:cNvPr id="1840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53125" y="83820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13</xdr:col>
      <xdr:colOff>600075</xdr:colOff>
      <xdr:row>62</xdr:row>
      <xdr:rowOff>76200</xdr:rowOff>
    </xdr:from>
    <xdr:to>
      <xdr:col>16</xdr:col>
      <xdr:colOff>323850</xdr:colOff>
      <xdr:row>67</xdr:row>
      <xdr:rowOff>85725</xdr:rowOff>
    </xdr:to>
    <xdr:pic>
      <xdr:nvPicPr>
        <xdr:cNvPr id="1845" name="Picture 821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886700" y="12182475"/>
          <a:ext cx="1714500" cy="819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82</xdr:row>
      <xdr:rowOff>47625</xdr:rowOff>
    </xdr:from>
    <xdr:to>
      <xdr:col>1</xdr:col>
      <xdr:colOff>447675</xdr:colOff>
      <xdr:row>84</xdr:row>
      <xdr:rowOff>0</xdr:rowOff>
    </xdr:to>
    <xdr:pic>
      <xdr:nvPicPr>
        <xdr:cNvPr id="1846" name="Picture 82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13573125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82</xdr:row>
      <xdr:rowOff>47625</xdr:rowOff>
    </xdr:from>
    <xdr:to>
      <xdr:col>9</xdr:col>
      <xdr:colOff>571500</xdr:colOff>
      <xdr:row>83</xdr:row>
      <xdr:rowOff>114300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48200" y="13573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123825</xdr:colOff>
      <xdr:row>109</xdr:row>
      <xdr:rowOff>142875</xdr:rowOff>
    </xdr:from>
    <xdr:to>
      <xdr:col>1</xdr:col>
      <xdr:colOff>476250</xdr:colOff>
      <xdr:row>111</xdr:row>
      <xdr:rowOff>47625</xdr:rowOff>
    </xdr:to>
    <xdr:pic>
      <xdr:nvPicPr>
        <xdr:cNvPr id="1859" name="Picture 83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3825" y="180403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110</xdr:row>
      <xdr:rowOff>0</xdr:rowOff>
    </xdr:from>
    <xdr:to>
      <xdr:col>9</xdr:col>
      <xdr:colOff>571500</xdr:colOff>
      <xdr:row>111</xdr:row>
      <xdr:rowOff>28575</xdr:rowOff>
    </xdr:to>
    <xdr:pic>
      <xdr:nvPicPr>
        <xdr:cNvPr id="1860" name="Picture 83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48200" y="180594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342900</xdr:colOff>
      <xdr:row>139</xdr:row>
      <xdr:rowOff>57150</xdr:rowOff>
    </xdr:from>
    <xdr:to>
      <xdr:col>5</xdr:col>
      <xdr:colOff>609600</xdr:colOff>
      <xdr:row>144</xdr:row>
      <xdr:rowOff>76200</xdr:rowOff>
    </xdr:to>
    <xdr:pic>
      <xdr:nvPicPr>
        <xdr:cNvPr id="1872" name="Picture 848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752600" y="24860250"/>
          <a:ext cx="1657350" cy="82867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447675</xdr:colOff>
      <xdr:row>9</xdr:row>
      <xdr:rowOff>152400</xdr:rowOff>
    </xdr:from>
    <xdr:to>
      <xdr:col>15</xdr:col>
      <xdr:colOff>333375</xdr:colOff>
      <xdr:row>12</xdr:row>
      <xdr:rowOff>28575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8975" y="3571875"/>
          <a:ext cx="19716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342900</xdr:colOff>
      <xdr:row>1</xdr:row>
      <xdr:rowOff>104775</xdr:rowOff>
    </xdr:from>
    <xdr:to>
      <xdr:col>18</xdr:col>
      <xdr:colOff>133350</xdr:colOff>
      <xdr:row>7</xdr:row>
      <xdr:rowOff>1809750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266700"/>
          <a:ext cx="7639050" cy="2676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371475</xdr:colOff>
      <xdr:row>18</xdr:row>
      <xdr:rowOff>47625</xdr:rowOff>
    </xdr:from>
    <xdr:to>
      <xdr:col>15</xdr:col>
      <xdr:colOff>457200</xdr:colOff>
      <xdr:row>38</xdr:row>
      <xdr:rowOff>85725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4924425"/>
          <a:ext cx="4191000" cy="335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257175</xdr:colOff>
      <xdr:row>61</xdr:row>
      <xdr:rowOff>28575</xdr:rowOff>
    </xdr:from>
    <xdr:to>
      <xdr:col>19</xdr:col>
      <xdr:colOff>533400</xdr:colOff>
      <xdr:row>77</xdr:row>
      <xdr:rowOff>171450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12068175"/>
          <a:ext cx="5715000" cy="2733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247650</xdr:colOff>
      <xdr:row>61</xdr:row>
      <xdr:rowOff>38101</xdr:rowOff>
    </xdr:from>
    <xdr:to>
      <xdr:col>9</xdr:col>
      <xdr:colOff>533400</xdr:colOff>
      <xdr:row>67</xdr:row>
      <xdr:rowOff>71597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2077701"/>
          <a:ext cx="4638675" cy="10050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85725</xdr:colOff>
      <xdr:row>18</xdr:row>
      <xdr:rowOff>47625</xdr:rowOff>
    </xdr:from>
    <xdr:to>
      <xdr:col>9</xdr:col>
      <xdr:colOff>352425</xdr:colOff>
      <xdr:row>22</xdr:row>
      <xdr:rowOff>28575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0" y="4924425"/>
          <a:ext cx="27336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180975</xdr:colOff>
      <xdr:row>89</xdr:row>
      <xdr:rowOff>66675</xdr:rowOff>
    </xdr:from>
    <xdr:to>
      <xdr:col>3</xdr:col>
      <xdr:colOff>600075</xdr:colOff>
      <xdr:row>94</xdr:row>
      <xdr:rowOff>114300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6735425"/>
          <a:ext cx="18288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600075</xdr:colOff>
      <xdr:row>89</xdr:row>
      <xdr:rowOff>76200</xdr:rowOff>
    </xdr:from>
    <xdr:to>
      <xdr:col>9</xdr:col>
      <xdr:colOff>9525</xdr:colOff>
      <xdr:row>95</xdr:row>
      <xdr:rowOff>0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16744950"/>
          <a:ext cx="18764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37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121" t="s">
        <v>78</v>
      </c>
      <c r="B1" s="121"/>
      <c r="C1" s="121"/>
      <c r="D1" s="121"/>
      <c r="E1" s="121"/>
      <c r="F1" s="121"/>
      <c r="G1" s="121"/>
    </row>
    <row r="8" spans="1:16" ht="163.5" customHeight="1"/>
    <row r="9" spans="1:16" ht="16.5" customHeight="1" thickBot="1">
      <c r="C9" s="129" t="s">
        <v>76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1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2" customFormat="1" ht="12.75" customHeight="1">
      <c r="F11" s="25" t="s">
        <v>12</v>
      </c>
      <c r="G11" s="26"/>
      <c r="H11" s="26"/>
      <c r="I11" s="26"/>
      <c r="J11" s="26"/>
      <c r="K11" s="5"/>
      <c r="L11" s="5"/>
      <c r="M11" s="5"/>
      <c r="N11" s="5"/>
      <c r="O11" s="5"/>
    </row>
    <row r="12" spans="1:16" ht="12.75" customHeight="1">
      <c r="A12" s="2"/>
      <c r="C12" s="2"/>
      <c r="D12" s="2"/>
      <c r="E12" s="3"/>
      <c r="F12" s="7"/>
      <c r="G12" s="8"/>
      <c r="H12" s="9"/>
      <c r="I12" s="2"/>
      <c r="J12" s="2"/>
      <c r="K12" s="2"/>
      <c r="L12" s="2"/>
      <c r="M12" s="2"/>
      <c r="N12" s="2"/>
      <c r="O12" s="2"/>
      <c r="P12" s="2"/>
    </row>
    <row r="14" spans="1:16" ht="12.75" customHeight="1">
      <c r="D14" s="132" t="s">
        <v>1</v>
      </c>
      <c r="E14" s="10" t="s">
        <v>3</v>
      </c>
      <c r="F14" s="11"/>
      <c r="G14" s="11"/>
      <c r="H14" s="11"/>
      <c r="I14" s="11"/>
      <c r="J14" s="11"/>
      <c r="K14" s="11"/>
      <c r="L14" s="11"/>
      <c r="M14" s="11"/>
      <c r="N14" s="12"/>
    </row>
    <row r="15" spans="1:16" ht="12.75" customHeight="1">
      <c r="D15" s="133"/>
      <c r="E15" s="13" t="s">
        <v>5</v>
      </c>
      <c r="F15" s="14"/>
      <c r="G15" s="14"/>
      <c r="H15" s="14"/>
      <c r="I15" s="14"/>
      <c r="J15" s="14"/>
      <c r="K15" s="14"/>
      <c r="L15" s="14"/>
      <c r="M15" s="14"/>
      <c r="N15" s="15"/>
    </row>
    <row r="16" spans="1:16" ht="12.75" customHeight="1">
      <c r="D16" s="133"/>
      <c r="E16" s="13" t="s">
        <v>2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2.75" customHeight="1">
      <c r="D17" s="133"/>
      <c r="E17" s="13" t="s">
        <v>6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2.75" customHeight="1" thickBot="1">
      <c r="D18" s="134"/>
      <c r="E18" s="16" t="s">
        <v>4</v>
      </c>
      <c r="F18" s="17"/>
      <c r="G18" s="17"/>
      <c r="H18" s="17"/>
      <c r="I18" s="17"/>
      <c r="J18" s="17"/>
      <c r="K18" s="17"/>
      <c r="L18" s="17"/>
      <c r="M18" s="17"/>
      <c r="N18" s="18"/>
    </row>
    <row r="19" spans="2:14" ht="12.75" customHeight="1" thickTop="1"/>
    <row r="21" spans="2:14" ht="18.75" customHeight="1" thickBot="1">
      <c r="B21" s="135" t="s">
        <v>13</v>
      </c>
      <c r="C21" s="136"/>
      <c r="D21" s="137"/>
      <c r="E21" s="24"/>
      <c r="F21" s="24"/>
      <c r="G21" s="24"/>
      <c r="H21" s="24"/>
    </row>
    <row r="22" spans="2:14" ht="12.75" customHeight="1" thickTop="1">
      <c r="D22" s="24"/>
      <c r="E22" s="24"/>
      <c r="F22" s="24"/>
      <c r="G22" s="24"/>
      <c r="H22" s="24"/>
    </row>
    <row r="23" spans="2:14" ht="12.75" customHeight="1">
      <c r="B23" t="s">
        <v>14</v>
      </c>
      <c r="D23" s="24"/>
      <c r="E23" s="24"/>
      <c r="F23" s="24"/>
      <c r="G23" s="24"/>
      <c r="H23" s="24"/>
    </row>
    <row r="24" spans="2:14" ht="12.75" customHeight="1">
      <c r="B24" s="94" t="s">
        <v>74</v>
      </c>
      <c r="D24" s="24"/>
      <c r="E24" s="24"/>
      <c r="F24" s="24"/>
      <c r="G24" s="24"/>
      <c r="H24" s="24"/>
    </row>
    <row r="25" spans="2:14" ht="12.75" customHeight="1">
      <c r="B25" s="19" t="s">
        <v>7</v>
      </c>
      <c r="D25" s="24"/>
      <c r="E25" s="24"/>
      <c r="F25" s="24"/>
      <c r="G25" s="24"/>
      <c r="H25" s="24"/>
    </row>
    <row r="26" spans="2:14" ht="12.75" customHeight="1">
      <c r="B26" s="19" t="s">
        <v>8</v>
      </c>
      <c r="D26" s="24"/>
      <c r="E26" s="24"/>
      <c r="F26" s="24"/>
      <c r="G26" s="24"/>
      <c r="H26" s="24"/>
    </row>
    <row r="27" spans="2:14" ht="12.75" customHeight="1">
      <c r="B27" s="19" t="s">
        <v>80</v>
      </c>
      <c r="D27" s="24"/>
      <c r="E27" s="24"/>
      <c r="F27" s="24"/>
      <c r="G27" s="24"/>
      <c r="H27" s="24"/>
    </row>
    <row r="28" spans="2:14" ht="12.75" customHeight="1">
      <c r="B28" s="20" t="s">
        <v>9</v>
      </c>
    </row>
    <row r="29" spans="2:14" ht="12.75" customHeight="1">
      <c r="B29" s="21" t="s">
        <v>17</v>
      </c>
      <c r="C29" s="4"/>
    </row>
    <row r="30" spans="2:14" ht="12.75" customHeight="1">
      <c r="B30" s="20" t="s">
        <v>79</v>
      </c>
    </row>
    <row r="31" spans="2:14" ht="12.75" customHeight="1">
      <c r="B31" s="20" t="s">
        <v>15</v>
      </c>
    </row>
    <row r="32" spans="2:14" ht="12.75" customHeight="1">
      <c r="B32" s="20" t="s">
        <v>16</v>
      </c>
    </row>
    <row r="33" spans="2:16" ht="12.75" customHeight="1">
      <c r="B33" s="20" t="s">
        <v>10</v>
      </c>
    </row>
    <row r="34" spans="2:16" ht="12.75" customHeight="1">
      <c r="B34" s="20"/>
    </row>
    <row r="36" spans="2:16" s="4" customFormat="1" ht="12.75" customHeight="1">
      <c r="C36" s="138" t="s">
        <v>38</v>
      </c>
      <c r="D36" s="139"/>
      <c r="E36" s="139"/>
      <c r="F36" s="139"/>
      <c r="G36" s="140"/>
    </row>
    <row r="37" spans="2:16" s="4" customFormat="1" ht="12.75" customHeight="1" thickBot="1">
      <c r="C37" s="141"/>
      <c r="D37" s="142"/>
      <c r="E37" s="142"/>
      <c r="F37" s="142"/>
      <c r="G37" s="143"/>
      <c r="P37"/>
    </row>
    <row r="38" spans="2:16" ht="12.75" customHeight="1" thickTop="1"/>
    <row r="46" spans="2:16" ht="12.75" customHeight="1">
      <c r="K46" s="128" t="s">
        <v>0</v>
      </c>
      <c r="L46" s="128"/>
      <c r="M46" s="128"/>
      <c r="N46" s="128"/>
    </row>
    <row r="49" spans="2:13" ht="12.75" customHeight="1">
      <c r="B49" s="22" t="s">
        <v>40</v>
      </c>
      <c r="C49" s="23"/>
      <c r="D49" s="23"/>
      <c r="E49" s="23"/>
      <c r="J49" s="22" t="s">
        <v>40</v>
      </c>
      <c r="K49" s="23"/>
      <c r="L49" s="23"/>
      <c r="M49" s="23"/>
    </row>
    <row r="52" spans="2:13" ht="12.75" customHeight="1" thickBot="1">
      <c r="B52" s="27" t="s">
        <v>33</v>
      </c>
    </row>
    <row r="53" spans="2:13" ht="22.5" customHeight="1" thickTop="1">
      <c r="C53" t="s">
        <v>48</v>
      </c>
      <c r="G53" s="45"/>
      <c r="J53" s="113" t="s">
        <v>21</v>
      </c>
      <c r="K53" s="114" t="s">
        <v>23</v>
      </c>
      <c r="L53" s="115" t="s">
        <v>41</v>
      </c>
      <c r="M53" s="63" t="s">
        <v>45</v>
      </c>
    </row>
    <row r="54" spans="2:13" ht="12.75" customHeight="1">
      <c r="G54" s="46"/>
      <c r="H54" s="32"/>
      <c r="I54" s="32"/>
      <c r="J54" s="54" t="s">
        <v>24</v>
      </c>
      <c r="K54" s="55">
        <v>120800</v>
      </c>
      <c r="L54" s="58"/>
      <c r="M54" s="64">
        <f>_xlfn.RANK.EQ(K54,$K$54:$K$61)</f>
        <v>3</v>
      </c>
    </row>
    <row r="55" spans="2:13" ht="12.75" customHeight="1">
      <c r="G55" s="24"/>
      <c r="J55" s="52" t="s">
        <v>25</v>
      </c>
      <c r="K55" s="56">
        <v>56000</v>
      </c>
      <c r="L55" s="59"/>
      <c r="M55" s="61">
        <f t="shared" ref="M55:M61" si="0">_xlfn.RANK.EQ(K55,$K$54:$K$61)</f>
        <v>6</v>
      </c>
    </row>
    <row r="56" spans="2:13" ht="12.75" customHeight="1" thickBot="1">
      <c r="B56" s="33" t="s">
        <v>34</v>
      </c>
      <c r="J56" s="52" t="s">
        <v>26</v>
      </c>
      <c r="K56" s="56">
        <v>98500</v>
      </c>
      <c r="L56" s="59"/>
      <c r="M56" s="61">
        <f t="shared" si="0"/>
        <v>4</v>
      </c>
    </row>
    <row r="57" spans="2:13" ht="12.75" customHeight="1" thickTop="1">
      <c r="B57" s="34"/>
      <c r="C57" t="s">
        <v>18</v>
      </c>
      <c r="J57" s="52" t="s">
        <v>27</v>
      </c>
      <c r="K57" s="56">
        <v>209000</v>
      </c>
      <c r="L57" s="59"/>
      <c r="M57" s="61">
        <f t="shared" si="0"/>
        <v>2</v>
      </c>
    </row>
    <row r="58" spans="2:13" ht="12.75" customHeight="1">
      <c r="B58" s="34"/>
      <c r="C58" t="s">
        <v>19</v>
      </c>
      <c r="J58" s="52" t="s">
        <v>28</v>
      </c>
      <c r="K58" s="56">
        <v>4800</v>
      </c>
      <c r="L58" s="59"/>
      <c r="M58" s="61">
        <f t="shared" si="0"/>
        <v>8</v>
      </c>
    </row>
    <row r="59" spans="2:13" ht="12.75" customHeight="1">
      <c r="B59" s="34"/>
      <c r="C59" t="s">
        <v>39</v>
      </c>
      <c r="J59" s="52" t="s">
        <v>29</v>
      </c>
      <c r="K59" s="56">
        <v>590300</v>
      </c>
      <c r="L59" s="59"/>
      <c r="M59" s="61">
        <f t="shared" si="0"/>
        <v>1</v>
      </c>
    </row>
    <row r="60" spans="2:13" ht="12.75" customHeight="1">
      <c r="B60" s="34"/>
      <c r="C60" t="s">
        <v>46</v>
      </c>
      <c r="J60" s="52" t="s">
        <v>30</v>
      </c>
      <c r="K60" s="56">
        <v>76900</v>
      </c>
      <c r="L60" s="59"/>
      <c r="M60" s="61">
        <f t="shared" si="0"/>
        <v>5</v>
      </c>
    </row>
    <row r="61" spans="2:13" ht="12.75" customHeight="1" thickBot="1">
      <c r="B61" s="34"/>
      <c r="C61" t="s">
        <v>47</v>
      </c>
      <c r="J61" s="53" t="s">
        <v>31</v>
      </c>
      <c r="K61" s="57">
        <v>13900</v>
      </c>
      <c r="L61" s="60"/>
      <c r="M61" s="62">
        <f t="shared" si="0"/>
        <v>7</v>
      </c>
    </row>
    <row r="62" spans="2:13" ht="12.75" customHeight="1">
      <c r="J62" s="31"/>
    </row>
    <row r="63" spans="2:13" ht="12.75" customHeight="1">
      <c r="J63" s="31"/>
    </row>
    <row r="64" spans="2:13" ht="12.75" customHeight="1">
      <c r="J64" s="31"/>
    </row>
    <row r="65" spans="2:15" ht="12.75" customHeight="1">
      <c r="B65" s="34"/>
      <c r="J65" s="31"/>
    </row>
    <row r="66" spans="2:15" ht="12.75" customHeight="1">
      <c r="B66" s="34"/>
      <c r="J66" s="31"/>
    </row>
    <row r="67" spans="2:15" ht="12.75" customHeight="1">
      <c r="B67" s="34"/>
      <c r="J67" s="31"/>
    </row>
    <row r="68" spans="2:15" ht="12.75" customHeight="1">
      <c r="J68" s="31"/>
    </row>
    <row r="69" spans="2:15" ht="12.75" customHeight="1">
      <c r="C69" t="s">
        <v>20</v>
      </c>
      <c r="F69" s="65" t="s">
        <v>75</v>
      </c>
      <c r="G69" s="66"/>
      <c r="H69" s="66"/>
      <c r="I69" s="66"/>
      <c r="J69" s="66"/>
      <c r="K69" s="72"/>
    </row>
    <row r="70" spans="2:15" ht="12.75" customHeight="1">
      <c r="F70" s="67" t="s">
        <v>49</v>
      </c>
      <c r="G70" s="68"/>
      <c r="H70" s="68"/>
      <c r="I70" s="68"/>
      <c r="J70" s="68"/>
      <c r="K70" s="73"/>
    </row>
    <row r="71" spans="2:15" ht="12.75" customHeight="1">
      <c r="J71" s="31"/>
    </row>
    <row r="72" spans="2:15" ht="12.75" customHeight="1">
      <c r="J72" s="31"/>
      <c r="K72" s="46"/>
      <c r="L72" s="51"/>
      <c r="M72" s="30"/>
      <c r="N72" s="48"/>
      <c r="O72" s="49"/>
    </row>
    <row r="73" spans="2:15" ht="12.75" customHeight="1">
      <c r="C73" s="144" t="s">
        <v>36</v>
      </c>
      <c r="D73" s="145"/>
      <c r="E73" s="122" t="s">
        <v>37</v>
      </c>
      <c r="F73" s="122"/>
      <c r="G73" s="122"/>
      <c r="H73" s="122"/>
      <c r="I73" s="122"/>
      <c r="J73" s="122"/>
      <c r="K73" s="123"/>
      <c r="L73" s="51"/>
      <c r="M73" s="30"/>
      <c r="N73" s="48"/>
      <c r="O73" s="49"/>
    </row>
    <row r="74" spans="2:15" ht="12.75" customHeight="1">
      <c r="C74" s="146"/>
      <c r="D74" s="147"/>
      <c r="E74" s="124"/>
      <c r="F74" s="124"/>
      <c r="G74" s="124"/>
      <c r="H74" s="124"/>
      <c r="I74" s="124"/>
      <c r="J74" s="124"/>
      <c r="K74" s="125"/>
      <c r="L74" s="51"/>
      <c r="M74" s="30"/>
      <c r="N74" s="48"/>
      <c r="O74" s="49"/>
    </row>
    <row r="75" spans="2:15" ht="12.75" customHeight="1">
      <c r="C75" s="146"/>
      <c r="D75" s="147"/>
      <c r="E75" s="124"/>
      <c r="F75" s="124"/>
      <c r="G75" s="124"/>
      <c r="H75" s="124"/>
      <c r="I75" s="124"/>
      <c r="J75" s="124"/>
      <c r="K75" s="125"/>
      <c r="L75" s="51"/>
      <c r="M75" s="30"/>
      <c r="N75" s="48"/>
      <c r="O75" s="49"/>
    </row>
    <row r="76" spans="2:15" ht="12.75" customHeight="1">
      <c r="C76" s="146"/>
      <c r="D76" s="147"/>
      <c r="E76" s="124"/>
      <c r="F76" s="124"/>
      <c r="G76" s="124"/>
      <c r="H76" s="124"/>
      <c r="I76" s="124"/>
      <c r="J76" s="124"/>
      <c r="K76" s="125"/>
      <c r="L76" s="51"/>
      <c r="M76" s="30"/>
      <c r="N76" s="48"/>
      <c r="O76" s="49"/>
    </row>
    <row r="77" spans="2:15" ht="12.75" customHeight="1" thickBot="1">
      <c r="C77" s="148"/>
      <c r="D77" s="149"/>
      <c r="E77" s="126"/>
      <c r="F77" s="126"/>
      <c r="G77" s="126"/>
      <c r="H77" s="126"/>
      <c r="I77" s="126"/>
      <c r="J77" s="126"/>
      <c r="K77" s="127"/>
      <c r="L77" s="51"/>
      <c r="M77" s="30"/>
      <c r="N77" s="48"/>
      <c r="O77" s="49"/>
    </row>
    <row r="78" spans="2:15" ht="20.25" customHeight="1" thickTop="1">
      <c r="J78" s="31"/>
      <c r="K78" s="46"/>
      <c r="L78" s="51"/>
      <c r="M78" s="30"/>
      <c r="N78" s="48"/>
      <c r="O78" s="49"/>
    </row>
    <row r="79" spans="2:15" ht="12.75" customHeight="1">
      <c r="B79" s="22" t="s">
        <v>40</v>
      </c>
      <c r="C79" s="23"/>
      <c r="D79" s="23"/>
      <c r="E79" s="23"/>
      <c r="J79" s="22" t="s">
        <v>40</v>
      </c>
      <c r="K79" s="23"/>
      <c r="L79" s="23"/>
      <c r="M79" s="23"/>
      <c r="N79" s="48"/>
      <c r="O79" s="49"/>
    </row>
    <row r="80" spans="2:15" ht="12.75" customHeight="1">
      <c r="J80" s="31"/>
      <c r="K80" s="46"/>
      <c r="L80" s="51"/>
      <c r="M80" s="30"/>
      <c r="N80" s="48"/>
      <c r="O80" s="49"/>
    </row>
    <row r="81" spans="3:15" ht="12.75" customHeight="1">
      <c r="J81" s="31"/>
      <c r="K81" s="128" t="s">
        <v>0</v>
      </c>
      <c r="L81" s="128"/>
      <c r="M81" s="128"/>
      <c r="N81" s="128"/>
      <c r="O81" s="49"/>
    </row>
    <row r="82" spans="3:15" ht="12.75" customHeight="1">
      <c r="J82" s="31"/>
    </row>
    <row r="83" spans="3:15" ht="12.75" customHeight="1">
      <c r="C83" t="s">
        <v>43</v>
      </c>
      <c r="D83" s="50" t="s">
        <v>51</v>
      </c>
      <c r="E83" s="44"/>
      <c r="F83" s="44"/>
      <c r="G83" s="44"/>
      <c r="J83" s="31"/>
      <c r="K83" t="s">
        <v>43</v>
      </c>
      <c r="L83" s="50" t="s">
        <v>51</v>
      </c>
    </row>
    <row r="84" spans="3:15" ht="12.75" customHeight="1">
      <c r="C84" t="s">
        <v>44</v>
      </c>
      <c r="D84" s="50" t="s">
        <v>52</v>
      </c>
      <c r="E84" s="46"/>
      <c r="F84" s="46"/>
      <c r="G84" s="47"/>
      <c r="J84" s="31"/>
      <c r="K84" t="s">
        <v>44</v>
      </c>
      <c r="L84" s="50" t="s">
        <v>52</v>
      </c>
    </row>
    <row r="85" spans="3:15" ht="12.75" customHeight="1">
      <c r="D85" s="50"/>
      <c r="E85" s="46"/>
      <c r="F85" s="46"/>
      <c r="G85" s="47"/>
      <c r="J85" s="31"/>
      <c r="L85" s="50"/>
    </row>
    <row r="86" spans="3:15" ht="12.75" customHeight="1">
      <c r="D86" s="50"/>
      <c r="E86" s="46"/>
      <c r="F86" s="46"/>
      <c r="G86" s="47"/>
      <c r="J86" s="31"/>
      <c r="L86" s="50"/>
    </row>
    <row r="87" spans="3:15" ht="12.75" customHeight="1">
      <c r="D87" s="50"/>
      <c r="E87" s="46"/>
      <c r="F87" s="46"/>
      <c r="G87" s="47"/>
      <c r="J87" s="31"/>
      <c r="L87" s="50"/>
    </row>
    <row r="88" spans="3:15" ht="12.75" customHeight="1" thickBot="1">
      <c r="D88" s="50"/>
      <c r="E88" s="46"/>
      <c r="F88" s="46"/>
      <c r="G88" s="47"/>
      <c r="J88" s="31"/>
      <c r="L88" s="50"/>
    </row>
    <row r="89" spans="3:15" ht="12.75" customHeight="1">
      <c r="D89" s="50"/>
      <c r="E89" s="46"/>
      <c r="F89" s="46"/>
      <c r="G89" s="47"/>
      <c r="J89" s="31"/>
      <c r="K89" s="116" t="s">
        <v>53</v>
      </c>
      <c r="L89" s="117" t="s">
        <v>42</v>
      </c>
      <c r="M89" s="118" t="s">
        <v>21</v>
      </c>
      <c r="N89" s="119" t="s">
        <v>22</v>
      </c>
      <c r="O89" s="120" t="s">
        <v>50</v>
      </c>
    </row>
    <row r="90" spans="3:15" ht="12.75" customHeight="1">
      <c r="D90" s="50"/>
      <c r="E90" s="46"/>
      <c r="F90" s="46"/>
      <c r="G90" s="47"/>
      <c r="J90" s="31"/>
      <c r="K90" s="107"/>
      <c r="L90" s="108"/>
      <c r="M90" s="41" t="s">
        <v>24</v>
      </c>
      <c r="N90" s="35">
        <v>20581</v>
      </c>
      <c r="O90" s="69">
        <v>57</v>
      </c>
    </row>
    <row r="91" spans="3:15" ht="12.75" customHeight="1">
      <c r="D91" s="50"/>
      <c r="E91" s="46"/>
      <c r="F91" s="46"/>
      <c r="G91" s="47"/>
      <c r="J91" s="31"/>
      <c r="K91" s="109"/>
      <c r="L91" s="110"/>
      <c r="M91" s="42" t="s">
        <v>25</v>
      </c>
      <c r="N91" s="36">
        <v>28731</v>
      </c>
      <c r="O91" s="28">
        <v>63</v>
      </c>
    </row>
    <row r="92" spans="3:15" ht="12.75" customHeight="1">
      <c r="D92" s="50"/>
      <c r="E92" s="46"/>
      <c r="F92" s="46"/>
      <c r="G92" s="47"/>
      <c r="J92" s="31"/>
      <c r="K92" s="109"/>
      <c r="L92" s="110"/>
      <c r="M92" s="42" t="s">
        <v>26</v>
      </c>
      <c r="N92" s="36">
        <v>24643</v>
      </c>
      <c r="O92" s="28">
        <v>89</v>
      </c>
    </row>
    <row r="93" spans="3:15" ht="12.75" customHeight="1">
      <c r="D93" s="50"/>
      <c r="E93" s="46"/>
      <c r="F93" s="46"/>
      <c r="G93" s="47"/>
      <c r="J93" s="31"/>
      <c r="K93" s="109"/>
      <c r="L93" s="110"/>
      <c r="M93" s="42" t="s">
        <v>27</v>
      </c>
      <c r="N93" s="36">
        <v>21825</v>
      </c>
      <c r="O93" s="28">
        <v>48</v>
      </c>
    </row>
    <row r="94" spans="3:15" ht="12.75" customHeight="1">
      <c r="J94" s="31"/>
      <c r="K94" s="109"/>
      <c r="L94" s="110"/>
      <c r="M94" s="42" t="s">
        <v>28</v>
      </c>
      <c r="N94" s="36">
        <v>22968</v>
      </c>
      <c r="O94" s="28">
        <v>55</v>
      </c>
    </row>
    <row r="95" spans="3:15" ht="12.75" customHeight="1" thickBot="1">
      <c r="J95" s="31"/>
      <c r="K95" s="109"/>
      <c r="L95" s="110"/>
      <c r="M95" s="42" t="s">
        <v>29</v>
      </c>
      <c r="N95" s="36">
        <v>25781</v>
      </c>
      <c r="O95" s="28">
        <v>67</v>
      </c>
    </row>
    <row r="96" spans="3:15" ht="12.75" customHeight="1">
      <c r="C96" s="116" t="s">
        <v>53</v>
      </c>
      <c r="D96" s="117" t="s">
        <v>42</v>
      </c>
      <c r="E96" s="118" t="s">
        <v>21</v>
      </c>
      <c r="F96" s="119" t="s">
        <v>22</v>
      </c>
      <c r="G96" s="120" t="s">
        <v>50</v>
      </c>
      <c r="J96" s="31"/>
      <c r="K96" s="109"/>
      <c r="L96" s="110"/>
      <c r="M96" s="42" t="s">
        <v>30</v>
      </c>
      <c r="N96" s="36">
        <v>27735</v>
      </c>
      <c r="O96" s="28">
        <v>83</v>
      </c>
    </row>
    <row r="97" spans="2:15" ht="12.75" customHeight="1" thickBot="1">
      <c r="C97" s="101">
        <f>_xlfn.RANK.EQ(G97,$G$97:$G$104,0)</f>
        <v>5</v>
      </c>
      <c r="D97" s="102">
        <f>_xlfn.RANK.EQ(F97,$F$97:$F$104,1)</f>
        <v>1</v>
      </c>
      <c r="E97" s="41" t="s">
        <v>24</v>
      </c>
      <c r="F97" s="38">
        <v>20581</v>
      </c>
      <c r="G97" s="69">
        <v>57</v>
      </c>
      <c r="J97" s="31"/>
      <c r="K97" s="111"/>
      <c r="L97" s="112"/>
      <c r="M97" s="43" t="s">
        <v>31</v>
      </c>
      <c r="N97" s="37">
        <v>25262</v>
      </c>
      <c r="O97" s="29">
        <v>49</v>
      </c>
    </row>
    <row r="98" spans="2:15" ht="12.75" customHeight="1">
      <c r="C98" s="103">
        <f t="shared" ref="C98:C104" si="1">_xlfn.RANK.EQ(G98,$G$97:$G$104,0)</f>
        <v>4</v>
      </c>
      <c r="D98" s="104">
        <f t="shared" ref="D98:D104" si="2">_xlfn.RANK.EQ(F98,$F$97:$F$104,1)</f>
        <v>8</v>
      </c>
      <c r="E98" s="42" t="s">
        <v>25</v>
      </c>
      <c r="F98" s="39">
        <v>28731</v>
      </c>
      <c r="G98" s="70">
        <v>63</v>
      </c>
      <c r="J98" s="31"/>
    </row>
    <row r="99" spans="2:15" ht="12.75" customHeight="1">
      <c r="C99" s="103">
        <f t="shared" si="1"/>
        <v>1</v>
      </c>
      <c r="D99" s="104">
        <f t="shared" si="2"/>
        <v>4</v>
      </c>
      <c r="E99" s="42" t="s">
        <v>26</v>
      </c>
      <c r="F99" s="39">
        <v>24643</v>
      </c>
      <c r="G99" s="70">
        <v>89</v>
      </c>
      <c r="J99" s="31"/>
    </row>
    <row r="100" spans="2:15" ht="12.75" customHeight="1">
      <c r="C100" s="103">
        <f t="shared" si="1"/>
        <v>8</v>
      </c>
      <c r="D100" s="104">
        <f t="shared" si="2"/>
        <v>2</v>
      </c>
      <c r="E100" s="42" t="s">
        <v>27</v>
      </c>
      <c r="F100" s="39">
        <v>21825</v>
      </c>
      <c r="G100" s="70">
        <v>48</v>
      </c>
      <c r="J100" s="31"/>
    </row>
    <row r="101" spans="2:15" ht="12.75" customHeight="1">
      <c r="C101" s="103">
        <f t="shared" si="1"/>
        <v>6</v>
      </c>
      <c r="D101" s="104">
        <f t="shared" si="2"/>
        <v>3</v>
      </c>
      <c r="E101" s="42" t="s">
        <v>28</v>
      </c>
      <c r="F101" s="39">
        <v>22968</v>
      </c>
      <c r="G101" s="70">
        <v>55</v>
      </c>
      <c r="J101" s="31"/>
    </row>
    <row r="102" spans="2:15" ht="12.75" customHeight="1">
      <c r="C102" s="103">
        <f t="shared" si="1"/>
        <v>3</v>
      </c>
      <c r="D102" s="104">
        <f t="shared" si="2"/>
        <v>6</v>
      </c>
      <c r="E102" s="42" t="s">
        <v>29</v>
      </c>
      <c r="F102" s="39">
        <v>25781</v>
      </c>
      <c r="G102" s="70">
        <v>67</v>
      </c>
      <c r="J102" s="31"/>
    </row>
    <row r="103" spans="2:15" ht="12.75" customHeight="1">
      <c r="C103" s="103">
        <f t="shared" si="1"/>
        <v>2</v>
      </c>
      <c r="D103" s="104">
        <f t="shared" si="2"/>
        <v>7</v>
      </c>
      <c r="E103" s="42" t="s">
        <v>30</v>
      </c>
      <c r="F103" s="39">
        <v>27735</v>
      </c>
      <c r="G103" s="70">
        <v>83</v>
      </c>
      <c r="J103" s="31"/>
    </row>
    <row r="104" spans="2:15" ht="12.75" customHeight="1" thickBot="1">
      <c r="C104" s="105">
        <f t="shared" si="1"/>
        <v>7</v>
      </c>
      <c r="D104" s="106">
        <f t="shared" si="2"/>
        <v>5</v>
      </c>
      <c r="E104" s="43" t="s">
        <v>31</v>
      </c>
      <c r="F104" s="40">
        <v>25262</v>
      </c>
      <c r="G104" s="71">
        <v>49</v>
      </c>
      <c r="J104" s="31"/>
    </row>
    <row r="105" spans="2:15" ht="12.75" customHeight="1">
      <c r="J105" s="31"/>
    </row>
    <row r="106" spans="2:15" ht="12.75" customHeight="1">
      <c r="J106" s="31"/>
    </row>
    <row r="107" spans="2:15" ht="12.75" customHeight="1">
      <c r="J107" s="31"/>
    </row>
    <row r="108" spans="2:15" ht="12.75" customHeight="1">
      <c r="B108" s="22" t="s">
        <v>40</v>
      </c>
      <c r="C108" s="23"/>
      <c r="D108" s="23"/>
      <c r="E108" s="23"/>
      <c r="J108" s="22" t="s">
        <v>40</v>
      </c>
      <c r="K108" s="23"/>
      <c r="L108" s="23"/>
      <c r="M108" s="23"/>
    </row>
    <row r="109" spans="2:15" ht="12.75" customHeight="1">
      <c r="J109" s="31"/>
    </row>
    <row r="110" spans="2:15" ht="12.75" customHeight="1">
      <c r="J110" s="31"/>
    </row>
    <row r="111" spans="2:15" ht="15.75" customHeight="1">
      <c r="C111" t="s">
        <v>66</v>
      </c>
      <c r="K111" t="s">
        <v>66</v>
      </c>
    </row>
    <row r="113" spans="2:15" ht="18" customHeight="1"/>
    <row r="114" spans="2:15" ht="12.75" customHeight="1">
      <c r="K114" s="128" t="s">
        <v>0</v>
      </c>
      <c r="L114" s="128"/>
      <c r="M114" s="128"/>
      <c r="N114" s="128"/>
    </row>
    <row r="116" spans="2:15" ht="12.75" customHeight="1" thickBot="1"/>
    <row r="117" spans="2:15" ht="12.75" customHeight="1" thickTop="1">
      <c r="B117" s="77" t="s">
        <v>55</v>
      </c>
      <c r="C117" s="78" t="s">
        <v>63</v>
      </c>
      <c r="D117" s="78" t="s">
        <v>54</v>
      </c>
      <c r="E117" s="79" t="s">
        <v>11</v>
      </c>
      <c r="F117" s="80" t="s">
        <v>64</v>
      </c>
      <c r="G117" s="81" t="s">
        <v>65</v>
      </c>
      <c r="J117" s="77" t="s">
        <v>55</v>
      </c>
      <c r="K117" s="78" t="s">
        <v>63</v>
      </c>
      <c r="L117" s="78" t="s">
        <v>54</v>
      </c>
      <c r="M117" s="79" t="s">
        <v>11</v>
      </c>
      <c r="N117" s="80" t="s">
        <v>64</v>
      </c>
      <c r="O117" s="81" t="s">
        <v>65</v>
      </c>
    </row>
    <row r="118" spans="2:15" ht="12.75" customHeight="1">
      <c r="B118" s="90" t="s">
        <v>56</v>
      </c>
      <c r="C118" s="74">
        <v>78</v>
      </c>
      <c r="D118" s="74">
        <v>81</v>
      </c>
      <c r="E118" s="58">
        <f>SUM(C118:D118)</f>
        <v>159</v>
      </c>
      <c r="F118" s="98">
        <f>_xlfn.RANK.EQ(D118,$D$118:$D$125,0)</f>
        <v>3</v>
      </c>
      <c r="G118" s="95">
        <f>_xlfn.RANK.EQ(E118,$E$118:$E$125,0)</f>
        <v>2</v>
      </c>
      <c r="J118" s="90" t="s">
        <v>56</v>
      </c>
      <c r="K118" s="74">
        <v>78</v>
      </c>
      <c r="L118" s="74">
        <v>81</v>
      </c>
      <c r="M118" s="58"/>
      <c r="N118" s="98"/>
      <c r="O118" s="95"/>
    </row>
    <row r="119" spans="2:15" ht="12.75" customHeight="1">
      <c r="B119" s="91" t="s">
        <v>57</v>
      </c>
      <c r="C119" s="75">
        <v>86</v>
      </c>
      <c r="D119" s="75">
        <v>69</v>
      </c>
      <c r="E119" s="59">
        <f t="shared" ref="E119:E125" si="3">SUM(C119:D119)</f>
        <v>155</v>
      </c>
      <c r="F119" s="99">
        <f t="shared" ref="F119:F125" si="4">_xlfn.RANK.EQ(D119,$D$118:$D$125,0)</f>
        <v>6</v>
      </c>
      <c r="G119" s="96">
        <f t="shared" ref="G119:G125" si="5">_xlfn.RANK.EQ(E119,$E$118:$E$125,0)</f>
        <v>6</v>
      </c>
      <c r="J119" s="91" t="s">
        <v>57</v>
      </c>
      <c r="K119" s="75">
        <v>86</v>
      </c>
      <c r="L119" s="75">
        <v>69</v>
      </c>
      <c r="M119" s="59"/>
      <c r="N119" s="99"/>
      <c r="O119" s="96"/>
    </row>
    <row r="120" spans="2:15" ht="12.75" customHeight="1">
      <c r="B120" s="91" t="s">
        <v>58</v>
      </c>
      <c r="C120" s="75">
        <v>68</v>
      </c>
      <c r="D120" s="75">
        <v>90</v>
      </c>
      <c r="E120" s="59">
        <f t="shared" si="3"/>
        <v>158</v>
      </c>
      <c r="F120" s="99">
        <f t="shared" si="4"/>
        <v>1</v>
      </c>
      <c r="G120" s="96">
        <f t="shared" si="5"/>
        <v>4</v>
      </c>
      <c r="J120" s="91" t="s">
        <v>58</v>
      </c>
      <c r="K120" s="75">
        <v>68</v>
      </c>
      <c r="L120" s="75">
        <v>90</v>
      </c>
      <c r="M120" s="59"/>
      <c r="N120" s="99"/>
      <c r="O120" s="96"/>
    </row>
    <row r="121" spans="2:15" ht="12.75" customHeight="1">
      <c r="B121" s="91" t="s">
        <v>59</v>
      </c>
      <c r="C121" s="75">
        <v>81</v>
      </c>
      <c r="D121" s="75">
        <v>78</v>
      </c>
      <c r="E121" s="59">
        <f t="shared" si="3"/>
        <v>159</v>
      </c>
      <c r="F121" s="99">
        <f t="shared" si="4"/>
        <v>5</v>
      </c>
      <c r="G121" s="96">
        <f t="shared" si="5"/>
        <v>2</v>
      </c>
      <c r="J121" s="91" t="s">
        <v>59</v>
      </c>
      <c r="K121" s="75">
        <v>81</v>
      </c>
      <c r="L121" s="75">
        <v>78</v>
      </c>
      <c r="M121" s="59"/>
      <c r="N121" s="99"/>
      <c r="O121" s="96"/>
    </row>
    <row r="122" spans="2:15" ht="12.75" customHeight="1">
      <c r="B122" s="91" t="s">
        <v>32</v>
      </c>
      <c r="C122" s="75">
        <v>69</v>
      </c>
      <c r="D122" s="75">
        <v>88</v>
      </c>
      <c r="E122" s="59">
        <f t="shared" si="3"/>
        <v>157</v>
      </c>
      <c r="F122" s="99">
        <f t="shared" si="4"/>
        <v>2</v>
      </c>
      <c r="G122" s="96">
        <f t="shared" si="5"/>
        <v>5</v>
      </c>
      <c r="J122" s="91" t="s">
        <v>32</v>
      </c>
      <c r="K122" s="75">
        <v>69</v>
      </c>
      <c r="L122" s="75">
        <v>88</v>
      </c>
      <c r="M122" s="59"/>
      <c r="N122" s="99"/>
      <c r="O122" s="96"/>
    </row>
    <row r="123" spans="2:15" ht="12.75" customHeight="1">
      <c r="B123" s="91" t="s">
        <v>60</v>
      </c>
      <c r="C123" s="75">
        <v>70</v>
      </c>
      <c r="D123" s="75">
        <v>80</v>
      </c>
      <c r="E123" s="59">
        <f t="shared" si="3"/>
        <v>150</v>
      </c>
      <c r="F123" s="99">
        <f t="shared" si="4"/>
        <v>4</v>
      </c>
      <c r="G123" s="96">
        <f t="shared" si="5"/>
        <v>7</v>
      </c>
      <c r="J123" s="91" t="s">
        <v>60</v>
      </c>
      <c r="K123" s="75">
        <v>70</v>
      </c>
      <c r="L123" s="75">
        <v>80</v>
      </c>
      <c r="M123" s="59"/>
      <c r="N123" s="99"/>
      <c r="O123" s="96"/>
    </row>
    <row r="124" spans="2:15" ht="12.75" customHeight="1">
      <c r="B124" s="91" t="s">
        <v>61</v>
      </c>
      <c r="C124" s="75">
        <v>93</v>
      </c>
      <c r="D124" s="75">
        <v>67</v>
      </c>
      <c r="E124" s="59">
        <f t="shared" si="3"/>
        <v>160</v>
      </c>
      <c r="F124" s="99">
        <f t="shared" si="4"/>
        <v>7</v>
      </c>
      <c r="G124" s="96">
        <f t="shared" si="5"/>
        <v>1</v>
      </c>
      <c r="J124" s="91" t="s">
        <v>61</v>
      </c>
      <c r="K124" s="75">
        <v>93</v>
      </c>
      <c r="L124" s="75">
        <v>67</v>
      </c>
      <c r="M124" s="59"/>
      <c r="N124" s="99"/>
      <c r="O124" s="96"/>
    </row>
    <row r="125" spans="2:15" ht="12.75" customHeight="1">
      <c r="B125" s="92" t="s">
        <v>62</v>
      </c>
      <c r="C125" s="76">
        <v>66</v>
      </c>
      <c r="D125" s="76">
        <v>55</v>
      </c>
      <c r="E125" s="82">
        <f t="shared" si="3"/>
        <v>121</v>
      </c>
      <c r="F125" s="100">
        <f t="shared" si="4"/>
        <v>8</v>
      </c>
      <c r="G125" s="97">
        <f t="shared" si="5"/>
        <v>8</v>
      </c>
      <c r="J125" s="92" t="s">
        <v>62</v>
      </c>
      <c r="K125" s="76">
        <v>66</v>
      </c>
      <c r="L125" s="76">
        <v>55</v>
      </c>
      <c r="M125" s="82"/>
      <c r="N125" s="100"/>
      <c r="O125" s="97"/>
    </row>
    <row r="126" spans="2:15" ht="12.75" customHeight="1" thickBot="1">
      <c r="B126" s="93" t="s">
        <v>35</v>
      </c>
      <c r="C126" s="87">
        <f>AVERAGE(C118:C125)</f>
        <v>76.375</v>
      </c>
      <c r="D126" s="87">
        <f>AVERAGE(D118:D125)</f>
        <v>76</v>
      </c>
      <c r="E126" s="88">
        <f>AVERAGE(E118:E125)</f>
        <v>152.375</v>
      </c>
      <c r="F126" s="85"/>
      <c r="G126" s="86"/>
      <c r="J126" s="93" t="s">
        <v>35</v>
      </c>
      <c r="K126" s="84"/>
      <c r="L126" s="84"/>
      <c r="M126" s="83"/>
      <c r="N126" s="85"/>
      <c r="O126" s="86"/>
    </row>
    <row r="127" spans="2:15" ht="12.75" customHeight="1" thickTop="1"/>
    <row r="130" spans="2:15" ht="12.75" customHeight="1">
      <c r="B130" s="32" t="s">
        <v>67</v>
      </c>
      <c r="C130" t="s">
        <v>77</v>
      </c>
      <c r="J130" s="32" t="s">
        <v>67</v>
      </c>
      <c r="K130" t="s">
        <v>77</v>
      </c>
    </row>
    <row r="131" spans="2:15" ht="12.75" customHeight="1">
      <c r="B131" s="32" t="s">
        <v>68</v>
      </c>
      <c r="C131" t="s">
        <v>73</v>
      </c>
      <c r="J131" s="32" t="s">
        <v>68</v>
      </c>
      <c r="K131" t="s">
        <v>73</v>
      </c>
    </row>
    <row r="134" spans="2:15" ht="12.75" customHeight="1">
      <c r="B134" s="32" t="s">
        <v>69</v>
      </c>
      <c r="C134" t="s">
        <v>70</v>
      </c>
      <c r="G134" s="89">
        <f>COUNTIF(C118:D125,"&gt;=80")</f>
        <v>7</v>
      </c>
      <c r="J134" s="32" t="s">
        <v>69</v>
      </c>
      <c r="K134" t="s">
        <v>70</v>
      </c>
      <c r="O134" s="89"/>
    </row>
    <row r="137" spans="2:15" ht="12.75" customHeight="1">
      <c r="B137" s="32" t="s">
        <v>71</v>
      </c>
      <c r="C137" t="s">
        <v>72</v>
      </c>
      <c r="G137" s="89">
        <f>SUMIF(C118:D125,"&gt;=90",C118:D125)</f>
        <v>183</v>
      </c>
      <c r="J137" s="32" t="s">
        <v>71</v>
      </c>
      <c r="K137" t="s">
        <v>72</v>
      </c>
      <c r="O137" s="89"/>
    </row>
  </sheetData>
  <mergeCells count="10">
    <mergeCell ref="A1:G1"/>
    <mergeCell ref="E73:K77"/>
    <mergeCell ref="K114:N114"/>
    <mergeCell ref="C9:N9"/>
    <mergeCell ref="K46:N46"/>
    <mergeCell ref="D14:D18"/>
    <mergeCell ref="B21:D21"/>
    <mergeCell ref="C36:G37"/>
    <mergeCell ref="K81:N81"/>
    <mergeCell ref="C73:D77"/>
  </mergeCells>
  <phoneticPr fontId="2"/>
  <conditionalFormatting sqref="C118:C125">
    <cfRule type="cellIs" dxfId="1" priority="1" stopIfTrue="1" operator="lessThan">
      <formula>70</formula>
    </cfRule>
  </conditionalFormatting>
  <conditionalFormatting sqref="D118:D125">
    <cfRule type="cellIs" dxfId="0" priority="2" stopIfTrue="1" operator="greaterThanOrEqual">
      <formula>80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2013-02-13T21:05:50Z</dcterms:modified>
</cp:coreProperties>
</file>