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1-数学／三角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24" i="1" l="1"/>
  <c r="J14" i="1"/>
  <c r="J23" i="2" l="1"/>
  <c r="J13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9" i="1"/>
  <c r="F10" i="1"/>
  <c r="F11" i="1"/>
  <c r="F12" i="1"/>
  <c r="F13" i="1"/>
  <c r="F14" i="1"/>
  <c r="F15" i="1"/>
  <c r="F16" i="1"/>
  <c r="F17" i="1"/>
  <c r="F18" i="1"/>
  <c r="F19" i="1"/>
  <c r="F20" i="1"/>
  <c r="F8" i="1"/>
  <c r="J19" i="1" l="1"/>
  <c r="J9" i="1"/>
  <c r="J18" i="2"/>
  <c r="J8" i="2"/>
</calcChain>
</file>

<file path=xl/comments1.xml><?xml version="1.0" encoding="utf-8"?>
<comments xmlns="http://schemas.openxmlformats.org/spreadsheetml/2006/main">
  <authors>
    <author>根津良彦</author>
  </authors>
  <commentList>
    <comment ref="J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(C8:C20,"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12"/>
            <rFont val="ＭＳ Ｐゴシック"/>
            <family val="3"/>
            <charset val="128"/>
          </rPr>
          <t>Ｅｘｃｅｌ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>",F8:F20)</t>
        </r>
      </text>
    </comment>
    <comment ref="J1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(C8:C20,"</t>
        </r>
        <r>
          <rPr>
            <b/>
            <sz val="12"/>
            <color indexed="12"/>
            <rFont val="ＭＳ Ｐゴシック"/>
            <family val="3"/>
            <charset val="128"/>
          </rPr>
          <t>資格Ｗ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>",D8:D20)</t>
        </r>
      </text>
    </comment>
    <comment ref="J1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(D8:D20,"</t>
        </r>
        <r>
          <rPr>
            <b/>
            <sz val="12"/>
            <color indexed="12"/>
            <rFont val="ＭＳ Ｐゴシック"/>
            <family val="3"/>
            <charset val="128"/>
          </rPr>
          <t>&gt;=20</t>
        </r>
        <r>
          <rPr>
            <b/>
            <sz val="12"/>
            <color indexed="81"/>
            <rFont val="ＭＳ Ｐゴシック"/>
            <family val="3"/>
            <charset val="128"/>
          </rPr>
          <t>",F8:F20)</t>
        </r>
      </text>
    </comment>
    <comment ref="J2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(C8:C20,"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12"/>
            <rFont val="ＭＳ Ｐゴシック"/>
            <family val="3"/>
            <charset val="128"/>
          </rPr>
          <t>上級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>",D8:D20)</t>
        </r>
      </text>
    </comment>
  </commentList>
</comments>
</file>

<file path=xl/sharedStrings.xml><?xml version="1.0" encoding="utf-8"?>
<sst xmlns="http://schemas.openxmlformats.org/spreadsheetml/2006/main" count="69" uniqueCount="34">
  <si>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</si>
  <si>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</si>
  <si>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</si>
  <si>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</si>
  <si>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</si>
  <si>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初心者Ｅｘｃｅｌ講座</t>
    <rPh sb="0" eb="3">
      <t>ショシンシャ</t>
    </rPh>
    <rPh sb="8" eb="10">
      <t>コウザ</t>
    </rPh>
    <phoneticPr fontId="2"/>
  </si>
  <si>
    <t>資格Ｅｘｃｅｌ基本</t>
    <rPh sb="0" eb="2">
      <t>シカク</t>
    </rPh>
    <rPh sb="7" eb="9">
      <t>キホン</t>
    </rPh>
    <phoneticPr fontId="2"/>
  </si>
  <si>
    <t>資格Ｗｏｒｄ初級</t>
    <rPh sb="0" eb="2">
      <t>シカク</t>
    </rPh>
    <rPh sb="6" eb="8">
      <t>ショキュウ</t>
    </rPh>
    <phoneticPr fontId="2"/>
  </si>
  <si>
    <t>資格Ｅｘｃｅｌ中級</t>
    <rPh sb="0" eb="2">
      <t>シカク</t>
    </rPh>
    <rPh sb="7" eb="9">
      <t>チュウキュウ</t>
    </rPh>
    <phoneticPr fontId="2"/>
  </si>
  <si>
    <t>一般パソコン講座</t>
    <rPh sb="0" eb="2">
      <t>イッパン</t>
    </rPh>
    <rPh sb="6" eb="8">
      <t>コウザ</t>
    </rPh>
    <phoneticPr fontId="2"/>
  </si>
  <si>
    <t>初心者Ｗｏｒｄ講座</t>
    <rPh sb="0" eb="3">
      <t>ショシンシャ</t>
    </rPh>
    <phoneticPr fontId="2"/>
  </si>
  <si>
    <t>資格Ｅｘｃｅｌ上級</t>
    <rPh sb="0" eb="2">
      <t>シカク</t>
    </rPh>
    <rPh sb="7" eb="9">
      <t>ジョウキュウ</t>
    </rPh>
    <phoneticPr fontId="2"/>
  </si>
  <si>
    <t>資格Ｗｏｒｄ中級</t>
    <rPh sb="0" eb="2">
      <t>シカク</t>
    </rPh>
    <rPh sb="6" eb="8">
      <t>チュウキュウ</t>
    </rPh>
    <phoneticPr fontId="2"/>
  </si>
  <si>
    <t>一般パソコン初級</t>
    <rPh sb="0" eb="2">
      <t>イッパン</t>
    </rPh>
    <rPh sb="6" eb="8">
      <t>ショキュウ</t>
    </rPh>
    <phoneticPr fontId="2"/>
  </si>
  <si>
    <t>初心者Ｅｘｃｅｌ応用</t>
    <rPh sb="0" eb="3">
      <t>ショシンシャ</t>
    </rPh>
    <rPh sb="8" eb="10">
      <t>オウヨウ</t>
    </rPh>
    <phoneticPr fontId="2"/>
  </si>
  <si>
    <t>資格Ｅｘｃｅｌ応用</t>
    <rPh sb="0" eb="2">
      <t>シカク</t>
    </rPh>
    <rPh sb="7" eb="9">
      <t>オウヨウ</t>
    </rPh>
    <phoneticPr fontId="2"/>
  </si>
  <si>
    <t>資格Ｗｏｒｄ上級</t>
    <rPh sb="0" eb="2">
      <t>シカク</t>
    </rPh>
    <rPh sb="6" eb="8">
      <t>ジョウキュウ</t>
    </rPh>
    <phoneticPr fontId="2"/>
  </si>
  <si>
    <t>初心者Ｅｘｃｅｌ中級</t>
    <rPh sb="0" eb="3">
      <t>ショシンシャ</t>
    </rPh>
    <rPh sb="8" eb="10">
      <t>チュウキュウ</t>
    </rPh>
    <phoneticPr fontId="2"/>
  </si>
  <si>
    <t>講座名</t>
    <rPh sb="0" eb="2">
      <t>コウザ</t>
    </rPh>
    <rPh sb="2" eb="3">
      <t>ナ</t>
    </rPh>
    <phoneticPr fontId="2"/>
  </si>
  <si>
    <t>料金</t>
    <rPh sb="0" eb="2">
      <t>リョウキン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</si>
  <si>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</si>
  <si>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</si>
  <si>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問３</t>
    <rPh sb="0" eb="1">
      <t>ト</t>
    </rPh>
    <phoneticPr fontId="2"/>
  </si>
  <si>
    <t>問４</t>
    <rPh sb="0" eb="1">
      <t>ト</t>
    </rPh>
    <phoneticPr fontId="2"/>
  </si>
  <si>
    <t>※「講座名」は全角文字で入力されてます。</t>
    <rPh sb="2" eb="4">
      <t>コウザ</t>
    </rPh>
    <rPh sb="4" eb="5">
      <t>ナ</t>
    </rPh>
    <rPh sb="7" eb="9">
      <t>ゼンカク</t>
    </rPh>
    <rPh sb="9" eb="11">
      <t>モジ</t>
    </rPh>
    <rPh sb="12" eb="14">
      <t>ニュウリョク</t>
    </rPh>
    <phoneticPr fontId="2"/>
  </si>
  <si>
    <t>SUMIF</t>
    <phoneticPr fontId="2"/>
  </si>
  <si>
    <t>人数</t>
    <rPh sb="0" eb="2">
      <t>ニンズウ</t>
    </rPh>
    <phoneticPr fontId="2"/>
  </si>
  <si>
    <t>合計金額</t>
    <rPh sb="0" eb="2">
      <t>ゴウケイ</t>
    </rPh>
    <rPh sb="2" eb="4">
      <t>キンガク</t>
    </rPh>
    <phoneticPr fontId="2"/>
  </si>
  <si>
    <t>Ｅｘｃｅｌ講座の合計金額は？</t>
    <rPh sb="5" eb="7">
      <t>コウザ</t>
    </rPh>
    <rPh sb="8" eb="10">
      <t>ゴウケイ</t>
    </rPh>
    <rPh sb="10" eb="12">
      <t>キンガク</t>
    </rPh>
    <phoneticPr fontId="2"/>
  </si>
  <si>
    <t>資格Ｗｏｒｄの合計人数は？</t>
    <rPh sb="0" eb="2">
      <t>シカク</t>
    </rPh>
    <rPh sb="7" eb="9">
      <t>ゴウケイ</t>
    </rPh>
    <rPh sb="9" eb="11">
      <t>ニンズウ</t>
    </rPh>
    <phoneticPr fontId="2"/>
  </si>
  <si>
    <t>20人以上の講座の合計金額は？</t>
    <rPh sb="2" eb="5">
      <t>ニンイジョウ</t>
    </rPh>
    <rPh sb="6" eb="8">
      <t>コウザ</t>
    </rPh>
    <rPh sb="9" eb="11">
      <t>ゴウケイ</t>
    </rPh>
    <rPh sb="11" eb="13">
      <t>キンガク</t>
    </rPh>
    <phoneticPr fontId="2"/>
  </si>
  <si>
    <t>上級講座の合計人数は</t>
    <rPh sb="0" eb="2">
      <t>ジョウキュウ</t>
    </rPh>
    <rPh sb="2" eb="4">
      <t>コウザ</t>
    </rPh>
    <rPh sb="5" eb="7">
      <t>ゴウケイ</t>
    </rPh>
    <rPh sb="7" eb="9">
      <t>ニンズウ</t>
    </rPh>
    <phoneticPr fontId="2"/>
  </si>
  <si>
    <t>「数学／三角」</t>
    <rPh sb="1" eb="6">
      <t>スウガクスラサンカク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</si>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</sst>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9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38" fontId="10" fillId="0" borderId="1" xfId="1" applyFont="1" applyFill="1" applyBorder="1" applyAlignment="1">
      <alignment vertical="center"/>
    </xf>
    <xf numFmtId="38" fontId="10" fillId="0" borderId="0" xfId="1" applyFont="1" applyAlignment="1">
      <alignment vertical="center"/>
    </xf>
    <xf numFmtId="38" fontId="12" fillId="2" borderId="1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0" fillId="0" borderId="1" xfId="1" applyFont="1" applyBorder="1" applyAlignment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10" fillId="0" borderId="0" xfId="1" applyFont="1" applyFill="1" applyAlignment="1">
      <alignment vertical="center"/>
    </xf>
    <xf numFmtId="38" fontId="10" fillId="4" borderId="1" xfId="1" applyFont="1" applyFill="1" applyBorder="1" applyAlignment="1">
      <alignment vertical="center"/>
    </xf>
    <xf numFmtId="38" fontId="10" fillId="5" borderId="1" xfId="1" applyFont="1" applyFill="1" applyBorder="1" applyAlignment="1">
      <alignment vertical="center"/>
    </xf>
    <xf numFmtId="0" fontId="18" fillId="0" borderId="0" xfId="1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6" fontId="19" fillId="4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542925</xdr:colOff>
      <xdr:row>23</xdr:row>
      <xdr:rowOff>85725</xdr:rowOff>
    </xdr:from>
    <xdr:to>
      <xdr:col>6</xdr:col>
      <xdr:colOff>428625</xdr:colOff>
      <xdr:row>26</xdr:row>
      <xdr:rowOff>95250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4210050"/>
          <a:ext cx="3781425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352425</xdr:colOff>
      <xdr:row>6</xdr:row>
      <xdr:rowOff>85725</xdr:rowOff>
    </xdr:from>
    <xdr:to>
      <xdr:col>14</xdr:col>
      <xdr:colOff>19050</xdr:colOff>
      <xdr:row>10</xdr:row>
      <xdr:rowOff>104775</xdr:rowOff>
    </xdr:to>
    <xdr:sp macro="" textlink="">
      <xdr:nvSpPr>
        <xdr:cNvPr id="4" name="テキスト ボックス 3"/>
        <xdr:cNvSpPr txBox="1"/>
      </xdr:nvSpPr>
      <xdr:spPr>
        <a:xfrm>
          <a:off x="8429625" y="1295400"/>
          <a:ext cx="2914650" cy="704850"/>
        </a:xfrm>
        <a:prstGeom prst="rect">
          <a:avLst/>
        </a:prstGeom>
        <a:blipFill>
          <a:blip xmlns:r="http://schemas.openxmlformats.org/officeDocument/2006/relationships" r:embed="rId2"/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検索条件＝全角文字で！</a:t>
          </a:r>
          <a:endParaRPr kumimoji="1" lang="en-US" altLang="ja-JP" sz="1400" b="1">
            <a:solidFill>
              <a:srgbClr val="FF0000"/>
            </a:solidFill>
          </a:endParaRPr>
        </a:p>
        <a:p>
          <a:pPr algn="ctr"/>
          <a:r>
            <a:rPr kumimoji="1" lang="en-US" altLang="ja-JP" sz="1400" b="1"/>
            <a:t>※</a:t>
          </a:r>
          <a:r>
            <a:rPr kumimoji="1" lang="ja-JP" altLang="en-US" sz="1400" b="1"/>
            <a:t>元表の文字列に従います。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438149</xdr:colOff>
      <xdr:row>2</xdr:row>
      <xdr:rowOff>85725</xdr:rowOff>
    </xdr:from>
    <xdr:to>
      <xdr:col>12</xdr:col>
      <xdr:colOff>342899</xdr:colOff>
      <xdr:row>5</xdr:row>
      <xdr:rowOff>57150</xdr:rowOff>
    </xdr:to>
    <xdr:sp macro="" textlink="">
      <xdr:nvSpPr>
        <xdr:cNvPr id="1026" name="Text Box 2" descr="キャンバス"/>
        <xdr:cNvSpPr txBox="1">
          <a:spLocks noChangeArrowheads="1"/>
        </xdr:cNvSpPr>
      </xdr:nvSpPr>
      <xdr:spPr bwMode="auto">
        <a:xfrm>
          <a:off x="5076824" y="542925"/>
          <a:ext cx="5000625" cy="552450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noFill/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「検索条件」でワイルドカードを使用。</a:t>
          </a:r>
        </a:p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</a:t>
          </a:r>
          <a:r>
            <a:rPr lang="ja-JP" altLang="en-US" sz="14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」は任意の文字列を意味します。（</a:t>
          </a:r>
          <a:r>
            <a:rPr lang="ja-JP" altLang="en-US" sz="14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半角英数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で「</a:t>
          </a:r>
          <a:r>
            <a:rPr lang="en-US" altLang="ja-JP" sz="14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」）</a:t>
          </a:r>
        </a:p>
      </xdr:txBody>
    </xdr:sp>
    <xdr:clientData/>
  </xdr:twoCellAnchor>
  <xdr:twoCellAnchor>
    <xdr:from>
      <xdr:col>10</xdr:col>
      <xdr:colOff>714375</xdr:colOff>
      <xdr:row>9</xdr:row>
      <xdr:rowOff>133350</xdr:rowOff>
    </xdr:from>
    <xdr:to>
      <xdr:col>14</xdr:col>
      <xdr:colOff>381000</xdr:colOff>
      <xdr:row>13</xdr:row>
      <xdr:rowOff>152400</xdr:rowOff>
    </xdr:to>
    <xdr:sp macro="" textlink="">
      <xdr:nvSpPr>
        <xdr:cNvPr id="2" name="テキスト ボックス 1"/>
        <xdr:cNvSpPr txBox="1"/>
      </xdr:nvSpPr>
      <xdr:spPr>
        <a:xfrm>
          <a:off x="8791575" y="1857375"/>
          <a:ext cx="2914650" cy="704850"/>
        </a:xfrm>
        <a:prstGeom prst="rect">
          <a:avLst/>
        </a:prstGeom>
        <a:blipFill>
          <a:blip xmlns:r="http://schemas.openxmlformats.org/officeDocument/2006/relationships" r:embed="rId2"/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検索条件＝全角文字で！</a:t>
          </a:r>
          <a:endParaRPr kumimoji="1" lang="en-US" altLang="ja-JP" sz="1400" b="1">
            <a:solidFill>
              <a:srgbClr val="FF0000"/>
            </a:solidFill>
          </a:endParaRPr>
        </a:p>
        <a:p>
          <a:pPr algn="ctr"/>
          <a:r>
            <a:rPr kumimoji="1" lang="en-US" altLang="ja-JP" sz="1400" b="1"/>
            <a:t>※</a:t>
          </a:r>
          <a:r>
            <a:rPr kumimoji="1" lang="ja-JP" altLang="en-US" sz="1400" b="1"/>
            <a:t>元表の文字列に従います。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3.125" customWidth="1"/>
    <col min="4" max="4" width="7.25" customWidth="1"/>
    <col min="5" max="5" width="9.75" customWidth="1"/>
    <col min="6" max="6" width="11" customWidth="1"/>
    <col min="7" max="9" width="10.875" customWidth="1"/>
    <col min="10" max="10" width="12.5" style="22" customWidth="1"/>
    <col min="11" max="12" width="10.875" customWidth="1"/>
    <col min="13" max="13" width="9.5" customWidth="1"/>
  </cols>
  <sheetData>
    <row r="1" spans="1:15" ht="12.75" customHeight="1" thickBot="1" x14ac:dyDescent="0.2">
      <c r="A1" s="28" t="s">
        <v>33</v>
      </c>
      <c r="B1" s="28"/>
      <c r="C1" s="28"/>
      <c r="D1" s="28"/>
      <c r="E1" s="28"/>
      <c r="F1" s="28"/>
      <c r="G1" s="28"/>
      <c r="H1" s="28"/>
      <c r="I1" s="28"/>
    </row>
    <row r="2" spans="1:15" ht="23.25" customHeight="1" thickBot="1" x14ac:dyDescent="0.2">
      <c r="B2" s="29" t="s">
        <v>25</v>
      </c>
      <c r="C2" s="30"/>
      <c r="D2" s="30"/>
      <c r="E2" s="31"/>
      <c r="F2" s="3" t="s">
        <v>2</v>
      </c>
      <c r="G2" s="32" t="s">
        <v>32</v>
      </c>
      <c r="H2" s="32"/>
      <c r="I2" s="32"/>
    </row>
    <row r="4" spans="1:15" x14ac:dyDescent="0.15">
      <c r="F4" s="4"/>
      <c r="G4" s="5"/>
      <c r="H4" s="5"/>
      <c r="I4" s="5"/>
      <c r="J4" s="23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4"/>
      <c r="B6" s="10"/>
      <c r="C6" s="10"/>
      <c r="D6" s="10"/>
      <c r="E6" s="10"/>
      <c r="F6" s="10"/>
      <c r="G6" s="10"/>
      <c r="H6" s="10"/>
      <c r="I6" s="12"/>
      <c r="J6" s="24"/>
      <c r="K6" s="12"/>
      <c r="L6" s="10"/>
      <c r="M6" s="10"/>
      <c r="N6" s="10"/>
      <c r="O6" s="10"/>
    </row>
    <row r="7" spans="1:15" s="6" customFormat="1" x14ac:dyDescent="0.15">
      <c r="A7" s="14"/>
      <c r="B7" s="16"/>
      <c r="C7" s="17" t="s">
        <v>18</v>
      </c>
      <c r="D7" s="17" t="s">
        <v>26</v>
      </c>
      <c r="E7" s="17" t="s">
        <v>19</v>
      </c>
      <c r="F7" s="17" t="s">
        <v>27</v>
      </c>
      <c r="G7" s="20" t="s">
        <v>20</v>
      </c>
      <c r="H7" s="18" t="s">
        <v>28</v>
      </c>
      <c r="I7" s="19"/>
      <c r="J7" s="18"/>
      <c r="K7" s="18"/>
      <c r="L7" s="13"/>
      <c r="M7" s="10"/>
      <c r="N7" s="10"/>
      <c r="O7" s="10"/>
    </row>
    <row r="8" spans="1:15" s="6" customFormat="1" x14ac:dyDescent="0.15">
      <c r="A8" s="14"/>
      <c r="B8" s="16"/>
      <c r="C8" s="26" t="s">
        <v>5</v>
      </c>
      <c r="D8" s="15">
        <v>25</v>
      </c>
      <c r="E8" s="15">
        <v>10000</v>
      </c>
      <c r="F8" s="21">
        <f>D8*E8</f>
        <v>250000</v>
      </c>
      <c r="H8" s="18"/>
      <c r="I8" s="19"/>
      <c r="J8" s="25"/>
      <c r="K8" s="18"/>
      <c r="L8" s="13"/>
      <c r="M8" s="10"/>
      <c r="N8" s="10"/>
      <c r="O8" s="10"/>
    </row>
    <row r="9" spans="1:15" s="6" customFormat="1" x14ac:dyDescent="0.15">
      <c r="A9" s="14"/>
      <c r="B9" s="16"/>
      <c r="C9" s="26" t="s">
        <v>6</v>
      </c>
      <c r="D9" s="15">
        <v>18</v>
      </c>
      <c r="E9" s="15">
        <v>12000</v>
      </c>
      <c r="F9" s="21">
        <f t="shared" ref="F9:F20" si="0">D9*E9</f>
        <v>216000</v>
      </c>
      <c r="G9" s="18"/>
      <c r="H9" s="18"/>
      <c r="I9" s="9" t="s">
        <v>4</v>
      </c>
      <c r="J9" s="16">
        <f>SUMIF(C8:C20,"*Ｅｘｃｅｌ*",F8:F20)</f>
        <v>1832000</v>
      </c>
      <c r="K9" s="18"/>
      <c r="L9" s="13"/>
      <c r="M9" s="10"/>
      <c r="N9" s="10"/>
      <c r="O9" s="10"/>
    </row>
    <row r="10" spans="1:15" s="6" customFormat="1" x14ac:dyDescent="0.15">
      <c r="A10" s="14"/>
      <c r="B10" s="16"/>
      <c r="C10" s="26" t="s">
        <v>7</v>
      </c>
      <c r="D10" s="15">
        <v>30</v>
      </c>
      <c r="E10" s="15">
        <v>15000</v>
      </c>
      <c r="F10" s="21">
        <f t="shared" si="0"/>
        <v>450000</v>
      </c>
      <c r="G10" s="18"/>
      <c r="H10" s="18"/>
      <c r="I10" s="19"/>
      <c r="J10" s="16"/>
      <c r="K10" s="18"/>
      <c r="L10" s="13"/>
      <c r="M10" s="10"/>
      <c r="N10" s="10"/>
      <c r="O10" s="10"/>
    </row>
    <row r="11" spans="1:15" s="6" customFormat="1" x14ac:dyDescent="0.15">
      <c r="A11" s="14"/>
      <c r="B11" s="16"/>
      <c r="C11" s="26" t="s">
        <v>8</v>
      </c>
      <c r="D11" s="15">
        <v>15</v>
      </c>
      <c r="E11" s="15">
        <v>15000</v>
      </c>
      <c r="F11" s="21">
        <f t="shared" si="0"/>
        <v>225000</v>
      </c>
      <c r="K11" s="18"/>
      <c r="L11" s="13"/>
      <c r="M11" s="10"/>
      <c r="N11" s="10"/>
      <c r="O11" s="10"/>
    </row>
    <row r="12" spans="1:15" s="6" customFormat="1" x14ac:dyDescent="0.15">
      <c r="A12" s="14"/>
      <c r="B12" s="16"/>
      <c r="C12" s="26" t="s">
        <v>9</v>
      </c>
      <c r="D12" s="15">
        <v>22</v>
      </c>
      <c r="E12" s="15">
        <v>8000</v>
      </c>
      <c r="F12" s="21">
        <f t="shared" si="0"/>
        <v>176000</v>
      </c>
      <c r="G12" s="20" t="s">
        <v>21</v>
      </c>
      <c r="H12" s="18" t="s">
        <v>29</v>
      </c>
      <c r="I12" s="19"/>
      <c r="J12" s="16"/>
      <c r="K12" s="18"/>
      <c r="L12" s="13"/>
      <c r="M12" s="10"/>
      <c r="N12" s="10"/>
      <c r="O12" s="10"/>
    </row>
    <row r="13" spans="1:15" s="6" customFormat="1" x14ac:dyDescent="0.15">
      <c r="A13" s="14"/>
      <c r="B13" s="16"/>
      <c r="C13" s="26" t="s">
        <v>10</v>
      </c>
      <c r="D13" s="15">
        <v>27</v>
      </c>
      <c r="E13" s="15">
        <v>7000</v>
      </c>
      <c r="F13" s="21">
        <f t="shared" si="0"/>
        <v>189000</v>
      </c>
      <c r="H13" s="18"/>
      <c r="I13" s="19"/>
      <c r="J13" s="25"/>
      <c r="K13" s="18"/>
      <c r="L13" s="13"/>
      <c r="M13" s="10"/>
      <c r="N13" s="10"/>
      <c r="O13" s="10"/>
    </row>
    <row r="14" spans="1:15" s="6" customFormat="1" x14ac:dyDescent="0.15">
      <c r="A14" s="14"/>
      <c r="B14" s="16"/>
      <c r="C14" s="26" t="s">
        <v>11</v>
      </c>
      <c r="D14" s="15">
        <v>17</v>
      </c>
      <c r="E14" s="15">
        <v>18000</v>
      </c>
      <c r="F14" s="21">
        <f t="shared" si="0"/>
        <v>306000</v>
      </c>
      <c r="G14" s="18"/>
      <c r="H14" s="18"/>
      <c r="I14" s="9" t="s">
        <v>4</v>
      </c>
      <c r="J14" s="16">
        <f>SUMIF(C8:C20,"資格Ｗ*",D8:D20)</f>
        <v>60</v>
      </c>
      <c r="K14" s="18"/>
      <c r="L14" s="13"/>
      <c r="M14" s="10"/>
      <c r="N14" s="10"/>
      <c r="O14" s="10"/>
    </row>
    <row r="15" spans="1:15" s="6" customFormat="1" x14ac:dyDescent="0.15">
      <c r="A15" s="14"/>
      <c r="B15" s="16"/>
      <c r="C15" s="26" t="s">
        <v>12</v>
      </c>
      <c r="D15" s="15">
        <v>20</v>
      </c>
      <c r="E15" s="15">
        <v>14000</v>
      </c>
      <c r="F15" s="21">
        <f t="shared" si="0"/>
        <v>280000</v>
      </c>
      <c r="H15" s="18"/>
      <c r="I15" s="19"/>
      <c r="J15" s="16"/>
      <c r="K15" s="18"/>
      <c r="L15" s="13"/>
      <c r="M15" s="10"/>
      <c r="N15" s="10"/>
      <c r="O15" s="10"/>
    </row>
    <row r="16" spans="1:15" s="6" customFormat="1" x14ac:dyDescent="0.15">
      <c r="A16" s="14"/>
      <c r="B16" s="16"/>
      <c r="C16" s="26" t="s">
        <v>13</v>
      </c>
      <c r="D16" s="15">
        <v>15</v>
      </c>
      <c r="E16" s="15">
        <v>9000</v>
      </c>
      <c r="F16" s="21">
        <f t="shared" si="0"/>
        <v>135000</v>
      </c>
      <c r="K16" s="18"/>
      <c r="L16" s="13"/>
      <c r="M16" s="10"/>
      <c r="N16" s="10"/>
      <c r="O16" s="10"/>
    </row>
    <row r="17" spans="1:15" s="6" customFormat="1" x14ac:dyDescent="0.15">
      <c r="A17" s="14"/>
      <c r="B17" s="16"/>
      <c r="C17" s="26" t="s">
        <v>14</v>
      </c>
      <c r="D17" s="15">
        <v>16</v>
      </c>
      <c r="E17" s="15">
        <v>12000</v>
      </c>
      <c r="F17" s="21">
        <f t="shared" si="0"/>
        <v>192000</v>
      </c>
      <c r="G17" s="20" t="s">
        <v>22</v>
      </c>
      <c r="H17" s="18" t="s">
        <v>30</v>
      </c>
      <c r="I17" s="19"/>
      <c r="J17" s="16"/>
      <c r="K17" s="18"/>
      <c r="L17" s="11"/>
      <c r="M17" s="10"/>
      <c r="N17" s="10"/>
      <c r="O17" s="10"/>
    </row>
    <row r="18" spans="1:15" s="6" customFormat="1" x14ac:dyDescent="0.15">
      <c r="A18" s="14"/>
      <c r="B18" s="16"/>
      <c r="C18" s="26" t="s">
        <v>15</v>
      </c>
      <c r="D18" s="15">
        <v>23</v>
      </c>
      <c r="E18" s="15">
        <v>16000</v>
      </c>
      <c r="F18" s="21">
        <f t="shared" si="0"/>
        <v>368000</v>
      </c>
      <c r="H18" s="18"/>
      <c r="I18" s="19"/>
      <c r="J18" s="25"/>
      <c r="K18" s="18"/>
      <c r="L18" s="10"/>
      <c r="M18" s="10"/>
      <c r="N18" s="10"/>
      <c r="O18" s="10"/>
    </row>
    <row r="19" spans="1:15" s="6" customFormat="1" x14ac:dyDescent="0.15">
      <c r="A19" s="14"/>
      <c r="B19" s="16"/>
      <c r="C19" s="26" t="s">
        <v>16</v>
      </c>
      <c r="D19" s="15">
        <v>10</v>
      </c>
      <c r="E19" s="15">
        <v>21000</v>
      </c>
      <c r="F19" s="21">
        <f t="shared" si="0"/>
        <v>210000</v>
      </c>
      <c r="G19" s="18"/>
      <c r="H19" s="18"/>
      <c r="I19" s="9" t="s">
        <v>4</v>
      </c>
      <c r="J19" s="16">
        <f>SUMIF(D8:D20,"&gt;=20",F8:F20)</f>
        <v>1988000</v>
      </c>
      <c r="K19" s="18"/>
      <c r="L19" s="10"/>
      <c r="M19" s="10"/>
      <c r="N19" s="10"/>
      <c r="O19" s="10"/>
    </row>
    <row r="20" spans="1:15" s="6" customFormat="1" x14ac:dyDescent="0.15">
      <c r="A20" s="14"/>
      <c r="B20" s="16"/>
      <c r="C20" s="26" t="s">
        <v>17</v>
      </c>
      <c r="D20" s="15">
        <v>25</v>
      </c>
      <c r="E20" s="15">
        <v>11000</v>
      </c>
      <c r="F20" s="21">
        <f t="shared" si="0"/>
        <v>275000</v>
      </c>
      <c r="G20" s="18"/>
      <c r="H20" s="18"/>
      <c r="I20" s="19"/>
      <c r="J20" s="16"/>
      <c r="K20" s="18"/>
      <c r="L20" s="10"/>
      <c r="M20" s="10"/>
      <c r="N20" s="10"/>
      <c r="O20" s="10"/>
    </row>
    <row r="21" spans="1:15" s="6" customFormat="1" ht="14.25" x14ac:dyDescent="0.15">
      <c r="A21" s="14"/>
      <c r="B21" s="10"/>
      <c r="C21" s="27" t="s">
        <v>24</v>
      </c>
      <c r="D21" s="11"/>
      <c r="E21" s="11"/>
      <c r="K21" s="11"/>
      <c r="L21" s="10"/>
      <c r="M21" s="10"/>
      <c r="N21" s="10"/>
      <c r="O21" s="10"/>
    </row>
    <row r="22" spans="1:15" s="6" customFormat="1" x14ac:dyDescent="0.15">
      <c r="A22" s="14"/>
      <c r="D22" s="11"/>
      <c r="E22" s="11"/>
      <c r="G22" s="20" t="s">
        <v>23</v>
      </c>
      <c r="H22" s="18" t="s">
        <v>31</v>
      </c>
      <c r="I22" s="19"/>
      <c r="J22" s="16"/>
      <c r="K22" s="11"/>
      <c r="L22" s="10"/>
      <c r="M22" s="10"/>
      <c r="N22" s="10"/>
      <c r="O22" s="10"/>
    </row>
    <row r="23" spans="1:15" s="6" customFormat="1" x14ac:dyDescent="0.15">
      <c r="A23" s="14"/>
      <c r="B23" s="8" t="s">
        <v>3</v>
      </c>
      <c r="D23" s="11"/>
      <c r="E23" s="11"/>
      <c r="G23" s="18"/>
      <c r="H23" s="18"/>
      <c r="I23" s="19"/>
      <c r="J23" s="25"/>
      <c r="K23" s="11"/>
      <c r="L23" s="10"/>
      <c r="M23" s="10"/>
      <c r="N23" s="10"/>
      <c r="O23" s="10"/>
    </row>
    <row r="24" spans="1:15" s="6" customFormat="1" x14ac:dyDescent="0.15">
      <c r="A24" s="14"/>
      <c r="D24" s="11"/>
      <c r="E24" s="11"/>
      <c r="G24" s="11"/>
      <c r="H24" s="11"/>
      <c r="I24" s="9" t="s">
        <v>4</v>
      </c>
      <c r="J24" s="16">
        <f>SUMIF(C8:C20,"*上級*",D8:D20)</f>
        <v>27</v>
      </c>
      <c r="K24" s="11"/>
      <c r="L24" s="10"/>
      <c r="M24" s="10"/>
      <c r="N24" s="10"/>
      <c r="O24" s="10"/>
    </row>
    <row r="25" spans="1:15" s="6" customFormat="1" x14ac:dyDescent="0.15">
      <c r="A25" s="14"/>
      <c r="C25" s="7"/>
      <c r="D25" s="11"/>
      <c r="E25" s="11"/>
      <c r="F25" s="11"/>
      <c r="G25" s="11"/>
      <c r="H25" s="13"/>
      <c r="I25" s="10"/>
      <c r="J25" s="18"/>
      <c r="K25" s="11"/>
      <c r="L25" s="10"/>
      <c r="M25" s="10"/>
      <c r="N25" s="10"/>
      <c r="O25" s="10"/>
    </row>
    <row r="26" spans="1:15" s="6" customFormat="1" x14ac:dyDescent="0.15">
      <c r="A26" s="14"/>
      <c r="B26" s="10"/>
      <c r="C26" s="11"/>
      <c r="D26" s="11"/>
      <c r="E26" s="11"/>
      <c r="F26" s="11"/>
      <c r="G26" s="11"/>
      <c r="H26" s="13"/>
      <c r="I26" s="10"/>
      <c r="J26" s="18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0"/>
      <c r="I27" s="10"/>
      <c r="J27" s="16"/>
      <c r="K27" s="10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0"/>
      <c r="I28" s="10"/>
      <c r="J28" s="16"/>
      <c r="K28" s="10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6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6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6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6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6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6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6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6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0"/>
      <c r="D37" s="10"/>
      <c r="E37" s="10"/>
      <c r="F37" s="10"/>
      <c r="G37" s="10"/>
      <c r="H37" s="10"/>
      <c r="I37" s="10"/>
      <c r="J37" s="16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6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6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6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6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6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6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6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6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6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6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6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6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6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6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6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6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6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6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6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6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6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6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6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6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6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6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6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6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6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6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6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6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6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6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6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6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6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6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6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6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6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6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6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6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6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6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6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6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6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6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6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6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6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6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6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6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6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6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6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6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6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6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6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6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6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6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6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6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6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6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6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6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6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6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6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6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6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6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6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6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6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6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6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6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6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6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6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6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6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6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6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6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6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6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6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6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6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6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6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6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6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6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6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6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6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6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6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6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6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6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6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6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6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6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6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6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6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6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6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6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6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6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6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6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6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6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6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6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6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6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6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6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6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6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6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6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6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6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6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6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6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6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6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6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6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6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6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6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6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6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6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6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6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6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6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6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6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6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6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6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6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6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6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6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6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6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6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6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6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6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6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6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6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6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6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6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6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6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6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6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6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6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6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6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6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6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6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6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6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6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6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6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6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6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6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6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6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6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6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6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6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6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6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6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6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6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6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6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6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6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6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6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6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6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6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6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6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6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6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6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6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6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6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6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6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6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6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6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6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6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6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6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6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6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6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6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6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6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6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6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6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6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6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6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6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6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6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6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6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6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6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6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6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6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6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6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6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6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6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6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6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6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6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6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6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6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6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6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6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6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6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6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6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6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6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6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6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6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6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6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6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6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6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6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6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6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6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6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6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6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6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6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6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6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6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6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6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6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6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6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6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6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6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6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6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6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6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6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6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6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6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6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6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6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6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6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6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6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6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6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6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6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6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6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6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6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6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6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6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6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6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6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6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6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6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6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6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6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6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6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6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6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6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6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6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6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6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6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6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6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6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6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6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6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6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6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6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6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6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6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6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6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6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6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6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6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6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6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6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6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6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6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6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6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6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6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6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6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6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6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6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6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6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6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6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6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6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6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6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6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6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6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6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6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6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6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6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6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6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6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6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6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6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6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6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6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6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6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6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6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6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6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6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6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6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6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6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6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6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6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6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6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6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6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6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6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6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6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6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6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6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6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6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6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6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6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6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6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6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6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6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6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6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6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6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6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6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6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6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6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6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6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6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6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6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6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6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6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6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6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6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6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6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6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6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6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6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6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6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6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6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6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6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6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6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6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6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6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6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6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6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6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6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6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6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6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6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6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6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6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6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6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6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6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6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6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6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6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6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6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6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6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6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6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6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6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6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6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6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6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6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6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6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6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6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6"/>
      <c r="K553" s="10"/>
      <c r="L553" s="10"/>
      <c r="M553" s="10"/>
      <c r="N553" s="10"/>
      <c r="O553" s="10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6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6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6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6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6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6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6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6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6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6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6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6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6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6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6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6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6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6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6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6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6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6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6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6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6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6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6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6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6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6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6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6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6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6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6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6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6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6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6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6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6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6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6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6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6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6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6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6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6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6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6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6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6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6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6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6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6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6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6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6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6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6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6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6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6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6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6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6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6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6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6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6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6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6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6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6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6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6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6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6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6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6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6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6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6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6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6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6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6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6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6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6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6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6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6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6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6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6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6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6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6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6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6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6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6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6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6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6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6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6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6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6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6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6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6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6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6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6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6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6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6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6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6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6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6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6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6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6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6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6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6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6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6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6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6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6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6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6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6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6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6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6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6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6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6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6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6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6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6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6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6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6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6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6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6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6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6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6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6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6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6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6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6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6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6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6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6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6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6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6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6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6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6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6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6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6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6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6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6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6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6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6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6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6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6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6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6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6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6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6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6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6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6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6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6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6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6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6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6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6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6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6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6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6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6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6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6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6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6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6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6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6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6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6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6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6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6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6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6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6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6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6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6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6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6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6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6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6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6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6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6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6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6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6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6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6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6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6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6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6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6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6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6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6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6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6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6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6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6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6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6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6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6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6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6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6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6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6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6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6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6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6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6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6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6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6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6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6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6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6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6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6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6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6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6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6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6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6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6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6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6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6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6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6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6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6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6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6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6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6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6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6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6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6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6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6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6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6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6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6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6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6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6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6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6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6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6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6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6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6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6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6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6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6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6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6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6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6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6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6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6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6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6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6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6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6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6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6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6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6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6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6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6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6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6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6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6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6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6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6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6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6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6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6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6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6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6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6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6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6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6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6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6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6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6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6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6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6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6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6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6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6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6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6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6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6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6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6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6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6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6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6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6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6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6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6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6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6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6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6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6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6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6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6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6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6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6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6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6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6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6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6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6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6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6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6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6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6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6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6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6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6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6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6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6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6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6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6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6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6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6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6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6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6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6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6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6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6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6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6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6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6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6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6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6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6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6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6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6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6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6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6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6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6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6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6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6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6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6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6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6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6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6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6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6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6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6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6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6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6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6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6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6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6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6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6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6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6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6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6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6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6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6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6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6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6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6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6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6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6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6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6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6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6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6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6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6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6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6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6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6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6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6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6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6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6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6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6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6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6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6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6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6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6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6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6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6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6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6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6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6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6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6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6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6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6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6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6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6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6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6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6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6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6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6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6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6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6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6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6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6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6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6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6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6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6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6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6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6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6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6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6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6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6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6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6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6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6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6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6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6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6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6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6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6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6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6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6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6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6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6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6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6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6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6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6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6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6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6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6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6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6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6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6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6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6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6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6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6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6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6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6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6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6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6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6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6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6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6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6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6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6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6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6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6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6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6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6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6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6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6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6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6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6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6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6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6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6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6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6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6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6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6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6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6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6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6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6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6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6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6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6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6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6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6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6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6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6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6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6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6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6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6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6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6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6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6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6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6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6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6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6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6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6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6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6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6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6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6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6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6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6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6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6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6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6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6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6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6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6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6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6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6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6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6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6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6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6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6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6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6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6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6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6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6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6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6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6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6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6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6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6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6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6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6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6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6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6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6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6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6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6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6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6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6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6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6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6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6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6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6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6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6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6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6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6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6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6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6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6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6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6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6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6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6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6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6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6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6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6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6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6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6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6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6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6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6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6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6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6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6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6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6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6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6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6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6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6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6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6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6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6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6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6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6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6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6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6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6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6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6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6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6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6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6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6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6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6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6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6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6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6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6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6"/>
      <c r="K1307" s="14"/>
      <c r="L1307" s="14"/>
      <c r="M1307" s="14"/>
      <c r="N1307" s="14"/>
      <c r="O1307" s="14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3.125" customWidth="1"/>
    <col min="4" max="4" width="7.25" customWidth="1"/>
    <col min="5" max="5" width="9.75" customWidth="1"/>
    <col min="6" max="6" width="11" customWidth="1"/>
    <col min="7" max="9" width="10.875" customWidth="1"/>
    <col min="10" max="10" width="12.5" style="22" customWidth="1"/>
    <col min="11" max="12" width="10.875" customWidth="1"/>
    <col min="13" max="13" width="9.5" customWidth="1"/>
  </cols>
  <sheetData>
    <row r="1" spans="1:15" ht="12.75" customHeight="1" thickBot="1" x14ac:dyDescent="0.2">
      <c r="A1" s="28" t="s">
        <v>33</v>
      </c>
      <c r="B1" s="28"/>
      <c r="C1" s="28"/>
      <c r="D1" s="28"/>
      <c r="E1" s="28"/>
      <c r="F1" s="28"/>
      <c r="G1" s="28"/>
      <c r="H1" s="28"/>
      <c r="I1" s="28"/>
    </row>
    <row r="2" spans="1:15" ht="23.25" customHeight="1" thickBot="1" x14ac:dyDescent="0.2">
      <c r="B2" s="29" t="s">
        <v>25</v>
      </c>
      <c r="C2" s="30"/>
      <c r="D2" s="30"/>
      <c r="E2" s="31"/>
      <c r="F2" s="3" t="s">
        <v>2</v>
      </c>
      <c r="G2" s="32" t="s">
        <v>32</v>
      </c>
      <c r="H2" s="32"/>
      <c r="I2" s="32"/>
    </row>
    <row r="4" spans="1:15" x14ac:dyDescent="0.15">
      <c r="F4" s="4"/>
      <c r="G4" s="5"/>
      <c r="H4" s="5"/>
      <c r="I4" s="5"/>
      <c r="J4" s="23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4"/>
      <c r="B6" s="10"/>
      <c r="C6" s="10"/>
      <c r="D6" s="10"/>
      <c r="E6" s="10"/>
      <c r="F6" s="10"/>
      <c r="G6" s="10"/>
      <c r="H6" s="10"/>
      <c r="I6" s="12"/>
      <c r="J6" s="24"/>
      <c r="K6" s="12"/>
      <c r="L6" s="10"/>
      <c r="M6" s="10"/>
      <c r="N6" s="10"/>
      <c r="O6" s="10"/>
    </row>
    <row r="7" spans="1:15" s="6" customFormat="1" x14ac:dyDescent="0.15">
      <c r="A7" s="14"/>
      <c r="B7" s="16"/>
      <c r="C7" s="17" t="s">
        <v>18</v>
      </c>
      <c r="D7" s="17" t="s">
        <v>26</v>
      </c>
      <c r="E7" s="17" t="s">
        <v>19</v>
      </c>
      <c r="F7" s="17" t="s">
        <v>27</v>
      </c>
      <c r="G7" s="20" t="s">
        <v>20</v>
      </c>
      <c r="H7" s="18" t="s">
        <v>28</v>
      </c>
      <c r="I7" s="19"/>
      <c r="J7" s="18"/>
      <c r="K7" s="18"/>
      <c r="L7" s="13"/>
      <c r="M7" s="10"/>
      <c r="N7" s="10"/>
      <c r="O7" s="10"/>
    </row>
    <row r="8" spans="1:15" s="6" customFormat="1" x14ac:dyDescent="0.15">
      <c r="A8" s="14"/>
      <c r="B8" s="16"/>
      <c r="C8" s="26" t="s">
        <v>5</v>
      </c>
      <c r="D8" s="15">
        <v>25</v>
      </c>
      <c r="E8" s="15">
        <v>10000</v>
      </c>
      <c r="F8" s="21">
        <f>D8*E8</f>
        <v>250000</v>
      </c>
      <c r="H8" s="18"/>
      <c r="I8" s="19"/>
      <c r="J8" s="25">
        <f>SUMIF(C8:C20,"*Ｅｘｃｅｌ*",F8:F20)</f>
        <v>1832000</v>
      </c>
      <c r="K8" s="18"/>
      <c r="L8" s="13"/>
      <c r="M8" s="10"/>
      <c r="N8" s="10"/>
      <c r="O8" s="10"/>
    </row>
    <row r="9" spans="1:15" s="6" customFormat="1" x14ac:dyDescent="0.15">
      <c r="A9" s="14"/>
      <c r="B9" s="16"/>
      <c r="C9" s="26" t="s">
        <v>6</v>
      </c>
      <c r="D9" s="15">
        <v>18</v>
      </c>
      <c r="E9" s="15">
        <v>12000</v>
      </c>
      <c r="F9" s="21">
        <f t="shared" ref="F9:F20" si="0">D9*E9</f>
        <v>216000</v>
      </c>
      <c r="G9" s="18"/>
      <c r="H9" s="18"/>
      <c r="I9" s="9"/>
      <c r="J9" s="16"/>
      <c r="K9" s="18"/>
      <c r="L9" s="13"/>
      <c r="M9" s="10"/>
      <c r="N9" s="10"/>
      <c r="O9" s="10"/>
    </row>
    <row r="10" spans="1:15" s="6" customFormat="1" x14ac:dyDescent="0.15">
      <c r="A10" s="14"/>
      <c r="B10" s="16"/>
      <c r="C10" s="26" t="s">
        <v>7</v>
      </c>
      <c r="D10" s="15">
        <v>30</v>
      </c>
      <c r="E10" s="15">
        <v>15000</v>
      </c>
      <c r="F10" s="21">
        <f t="shared" si="0"/>
        <v>450000</v>
      </c>
      <c r="G10" s="18"/>
      <c r="H10" s="18"/>
      <c r="I10" s="19"/>
      <c r="J10" s="16"/>
      <c r="K10" s="18"/>
      <c r="L10" s="13"/>
      <c r="M10" s="10"/>
      <c r="N10" s="10"/>
      <c r="O10" s="10"/>
    </row>
    <row r="11" spans="1:15" s="6" customFormat="1" x14ac:dyDescent="0.15">
      <c r="A11" s="14"/>
      <c r="B11" s="16"/>
      <c r="C11" s="26" t="s">
        <v>8</v>
      </c>
      <c r="D11" s="15">
        <v>15</v>
      </c>
      <c r="E11" s="15">
        <v>15000</v>
      </c>
      <c r="F11" s="21">
        <f t="shared" si="0"/>
        <v>225000</v>
      </c>
      <c r="K11" s="18"/>
      <c r="L11" s="13"/>
      <c r="M11" s="10"/>
      <c r="N11" s="10"/>
      <c r="O11" s="10"/>
    </row>
    <row r="12" spans="1:15" s="6" customFormat="1" x14ac:dyDescent="0.15">
      <c r="A12" s="14"/>
      <c r="B12" s="16"/>
      <c r="C12" s="26" t="s">
        <v>9</v>
      </c>
      <c r="D12" s="15">
        <v>22</v>
      </c>
      <c r="E12" s="15">
        <v>8000</v>
      </c>
      <c r="F12" s="21">
        <f t="shared" si="0"/>
        <v>176000</v>
      </c>
      <c r="G12" s="20" t="s">
        <v>21</v>
      </c>
      <c r="H12" s="18" t="s">
        <v>29</v>
      </c>
      <c r="I12" s="19"/>
      <c r="J12" s="16"/>
      <c r="K12" s="18"/>
      <c r="L12" s="13"/>
      <c r="M12" s="10"/>
      <c r="N12" s="10"/>
      <c r="O12" s="10"/>
    </row>
    <row r="13" spans="1:15" s="6" customFormat="1" x14ac:dyDescent="0.15">
      <c r="A13" s="14"/>
      <c r="B13" s="16"/>
      <c r="C13" s="26" t="s">
        <v>10</v>
      </c>
      <c r="D13" s="15">
        <v>27</v>
      </c>
      <c r="E13" s="15">
        <v>7000</v>
      </c>
      <c r="F13" s="21">
        <f t="shared" si="0"/>
        <v>189000</v>
      </c>
      <c r="H13" s="18"/>
      <c r="I13" s="19"/>
      <c r="J13" s="25">
        <f>SUMIF(C8:C20,"資格Ｗ*",D8:D20)</f>
        <v>60</v>
      </c>
      <c r="K13" s="18"/>
      <c r="L13" s="13"/>
      <c r="M13" s="10"/>
      <c r="N13" s="10"/>
      <c r="O13" s="10"/>
    </row>
    <row r="14" spans="1:15" s="6" customFormat="1" x14ac:dyDescent="0.15">
      <c r="A14" s="14"/>
      <c r="B14" s="16"/>
      <c r="C14" s="26" t="s">
        <v>11</v>
      </c>
      <c r="D14" s="15">
        <v>17</v>
      </c>
      <c r="E14" s="15">
        <v>18000</v>
      </c>
      <c r="F14" s="21">
        <f t="shared" si="0"/>
        <v>306000</v>
      </c>
      <c r="G14" s="18"/>
      <c r="H14" s="18"/>
      <c r="I14" s="9"/>
      <c r="J14" s="16"/>
      <c r="K14" s="18"/>
      <c r="L14" s="13"/>
      <c r="M14" s="10"/>
      <c r="N14" s="10"/>
      <c r="O14" s="10"/>
    </row>
    <row r="15" spans="1:15" s="6" customFormat="1" x14ac:dyDescent="0.15">
      <c r="A15" s="14"/>
      <c r="B15" s="16"/>
      <c r="C15" s="26" t="s">
        <v>12</v>
      </c>
      <c r="D15" s="15">
        <v>20</v>
      </c>
      <c r="E15" s="15">
        <v>14000</v>
      </c>
      <c r="F15" s="21">
        <f t="shared" si="0"/>
        <v>280000</v>
      </c>
      <c r="H15" s="18"/>
      <c r="I15" s="19"/>
      <c r="J15" s="16"/>
      <c r="K15" s="18"/>
      <c r="L15" s="13"/>
      <c r="M15" s="10"/>
      <c r="N15" s="10"/>
      <c r="O15" s="10"/>
    </row>
    <row r="16" spans="1:15" s="6" customFormat="1" x14ac:dyDescent="0.15">
      <c r="A16" s="14"/>
      <c r="B16" s="16"/>
      <c r="C16" s="26" t="s">
        <v>13</v>
      </c>
      <c r="D16" s="15">
        <v>15</v>
      </c>
      <c r="E16" s="15">
        <v>9000</v>
      </c>
      <c r="F16" s="21">
        <f t="shared" si="0"/>
        <v>135000</v>
      </c>
      <c r="K16" s="18"/>
      <c r="L16" s="13"/>
      <c r="M16" s="10"/>
      <c r="N16" s="10"/>
      <c r="O16" s="10"/>
    </row>
    <row r="17" spans="1:15" s="6" customFormat="1" x14ac:dyDescent="0.15">
      <c r="A17" s="14"/>
      <c r="B17" s="16"/>
      <c r="C17" s="26" t="s">
        <v>14</v>
      </c>
      <c r="D17" s="15">
        <v>16</v>
      </c>
      <c r="E17" s="15">
        <v>12000</v>
      </c>
      <c r="F17" s="21">
        <f t="shared" si="0"/>
        <v>192000</v>
      </c>
      <c r="G17" s="20" t="s">
        <v>22</v>
      </c>
      <c r="H17" s="18" t="s">
        <v>30</v>
      </c>
      <c r="I17" s="19"/>
      <c r="J17" s="16"/>
      <c r="K17" s="18"/>
      <c r="L17" s="11"/>
      <c r="M17" s="10"/>
      <c r="N17" s="10"/>
      <c r="O17" s="10"/>
    </row>
    <row r="18" spans="1:15" s="6" customFormat="1" x14ac:dyDescent="0.15">
      <c r="A18" s="14"/>
      <c r="B18" s="16"/>
      <c r="C18" s="26" t="s">
        <v>15</v>
      </c>
      <c r="D18" s="15">
        <v>23</v>
      </c>
      <c r="E18" s="15">
        <v>16000</v>
      </c>
      <c r="F18" s="21">
        <f t="shared" si="0"/>
        <v>368000</v>
      </c>
      <c r="H18" s="18"/>
      <c r="I18" s="19"/>
      <c r="J18" s="25">
        <f>SUMIF(D8:D20,"&gt;=20",F8:F20)</f>
        <v>1988000</v>
      </c>
      <c r="K18" s="18"/>
      <c r="L18" s="10"/>
      <c r="M18" s="10"/>
      <c r="N18" s="10"/>
      <c r="O18" s="10"/>
    </row>
    <row r="19" spans="1:15" s="6" customFormat="1" x14ac:dyDescent="0.15">
      <c r="A19" s="14"/>
      <c r="B19" s="16"/>
      <c r="C19" s="26" t="s">
        <v>16</v>
      </c>
      <c r="D19" s="15">
        <v>10</v>
      </c>
      <c r="E19" s="15">
        <v>21000</v>
      </c>
      <c r="F19" s="21">
        <f t="shared" si="0"/>
        <v>210000</v>
      </c>
      <c r="G19" s="18"/>
      <c r="H19" s="18"/>
      <c r="I19" s="9"/>
      <c r="J19" s="16"/>
      <c r="K19" s="18"/>
      <c r="L19" s="10"/>
      <c r="M19" s="10"/>
      <c r="N19" s="10"/>
      <c r="O19" s="10"/>
    </row>
    <row r="20" spans="1:15" s="6" customFormat="1" x14ac:dyDescent="0.15">
      <c r="A20" s="14"/>
      <c r="B20" s="16"/>
      <c r="C20" s="26" t="s">
        <v>17</v>
      </c>
      <c r="D20" s="15">
        <v>25</v>
      </c>
      <c r="E20" s="15">
        <v>11000</v>
      </c>
      <c r="F20" s="21">
        <f t="shared" si="0"/>
        <v>275000</v>
      </c>
      <c r="G20" s="18"/>
      <c r="H20" s="18"/>
      <c r="I20" s="19"/>
      <c r="J20" s="16"/>
      <c r="K20" s="18"/>
      <c r="L20" s="10"/>
      <c r="M20" s="10"/>
      <c r="N20" s="10"/>
      <c r="O20" s="10"/>
    </row>
    <row r="21" spans="1:15" s="6" customFormat="1" ht="14.25" x14ac:dyDescent="0.15">
      <c r="A21" s="14"/>
      <c r="B21" s="10"/>
      <c r="C21" s="27" t="s">
        <v>24</v>
      </c>
      <c r="D21" s="11"/>
      <c r="E21" s="11"/>
      <c r="K21" s="11"/>
      <c r="L21" s="10"/>
      <c r="M21" s="10"/>
      <c r="N21" s="10"/>
      <c r="O21" s="10"/>
    </row>
    <row r="22" spans="1:15" s="6" customFormat="1" x14ac:dyDescent="0.15">
      <c r="A22" s="14"/>
      <c r="D22" s="11"/>
      <c r="E22" s="11"/>
      <c r="G22" s="20" t="s">
        <v>23</v>
      </c>
      <c r="H22" s="18" t="s">
        <v>31</v>
      </c>
      <c r="I22" s="19"/>
      <c r="J22" s="16"/>
      <c r="K22" s="11"/>
      <c r="L22" s="10"/>
      <c r="M22" s="10"/>
      <c r="N22" s="10"/>
      <c r="O22" s="10"/>
    </row>
    <row r="23" spans="1:15" s="6" customFormat="1" x14ac:dyDescent="0.15">
      <c r="A23" s="14"/>
      <c r="B23" s="8"/>
      <c r="D23" s="11"/>
      <c r="E23" s="11"/>
      <c r="G23" s="18"/>
      <c r="H23" s="18"/>
      <c r="I23" s="19"/>
      <c r="J23" s="25">
        <f>SUMIF(C8:C20,"*上級*",D8:D20)</f>
        <v>27</v>
      </c>
      <c r="K23" s="11"/>
      <c r="L23" s="10"/>
      <c r="M23" s="10"/>
      <c r="N23" s="10"/>
      <c r="O23" s="10"/>
    </row>
    <row r="24" spans="1:15" s="6" customFormat="1" x14ac:dyDescent="0.15">
      <c r="A24" s="14"/>
      <c r="D24" s="11"/>
      <c r="E24" s="11"/>
      <c r="G24" s="11"/>
      <c r="H24" s="11"/>
      <c r="I24" s="9"/>
      <c r="J24" s="16"/>
      <c r="K24" s="11"/>
      <c r="L24" s="10"/>
      <c r="M24" s="10"/>
      <c r="N24" s="10"/>
      <c r="O24" s="10"/>
    </row>
    <row r="25" spans="1:15" s="6" customFormat="1" x14ac:dyDescent="0.15">
      <c r="A25" s="14"/>
      <c r="C25" s="7"/>
      <c r="D25" s="11"/>
      <c r="E25" s="11"/>
      <c r="F25" s="11"/>
      <c r="G25" s="11"/>
      <c r="H25" s="13"/>
      <c r="I25" s="10"/>
      <c r="J25" s="18"/>
      <c r="K25" s="11"/>
      <c r="L25" s="10"/>
      <c r="M25" s="10"/>
      <c r="N25" s="10"/>
      <c r="O25" s="10"/>
    </row>
    <row r="26" spans="1:15" s="6" customFormat="1" x14ac:dyDescent="0.15">
      <c r="A26" s="14"/>
      <c r="B26" s="10"/>
      <c r="C26" s="11"/>
      <c r="D26" s="11"/>
      <c r="E26" s="11"/>
      <c r="F26" s="11"/>
      <c r="G26" s="11"/>
      <c r="H26" s="13"/>
      <c r="I26" s="10"/>
      <c r="J26" s="18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0"/>
      <c r="I27" s="10"/>
      <c r="J27" s="16"/>
      <c r="K27" s="10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0"/>
      <c r="I28" s="10"/>
      <c r="J28" s="16"/>
      <c r="K28" s="10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6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6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6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6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6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6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6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6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0"/>
      <c r="D37" s="10"/>
      <c r="E37" s="10"/>
      <c r="F37" s="10"/>
      <c r="G37" s="10"/>
      <c r="H37" s="10"/>
      <c r="I37" s="10"/>
      <c r="J37" s="16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6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6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6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6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6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6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6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6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6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6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6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6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6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6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6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6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6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6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6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6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6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6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6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6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6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6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6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6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6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6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6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6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6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6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6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6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6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6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6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6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6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6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6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6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6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6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6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6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6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6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6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6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6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6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6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6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6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6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6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6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6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6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6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6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6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6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6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6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6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6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6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6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6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6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6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6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6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6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6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6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6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6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6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6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6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6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6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6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6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6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6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6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6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6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6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6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6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6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6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6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6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6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6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6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6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6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6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6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6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6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6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6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6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6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6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6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6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6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6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6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6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6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6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6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6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6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6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6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6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6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6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6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6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6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6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6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6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6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6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6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6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6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6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6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6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6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6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6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6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6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6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6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6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6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6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6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6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6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6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6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6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6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6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6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6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6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6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6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6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6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6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6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6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6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6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6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6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6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6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6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6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6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6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6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6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6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6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6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6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6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6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6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6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6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6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6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6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6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6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6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6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6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6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6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6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6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6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6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6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6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6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6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6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6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6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6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6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6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6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6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6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6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6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6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6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6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6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6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6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6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6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6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6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6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6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6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6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6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6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6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6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6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6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6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6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6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6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6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6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6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6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6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6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6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6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6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6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6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6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6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6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6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6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6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6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6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6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6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6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6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6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6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6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6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6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6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6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6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6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6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6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6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6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6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6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6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6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6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6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6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6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6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6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6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6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6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6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6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6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6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6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6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6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6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6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6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6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6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6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6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6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6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6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6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6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6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6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6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6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6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6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6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6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6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6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6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6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6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6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6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6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6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6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6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6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6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6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6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6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6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6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6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6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6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6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6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6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6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6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6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6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6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6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6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6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6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6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6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6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6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6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6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6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6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6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6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6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6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6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6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6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6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6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6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6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6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6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6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6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6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6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6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6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6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6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6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6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6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6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6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6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6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6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6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6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6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6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6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6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6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6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6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6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6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6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6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6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6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6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6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6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6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6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6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6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6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6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6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6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6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6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6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6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6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6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6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6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6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6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6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6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6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6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6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6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6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6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6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6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6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6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6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6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6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6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6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6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6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6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6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6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6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6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6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6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6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6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6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6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6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6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6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6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6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6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6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6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6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6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6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6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6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6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6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6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6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6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6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6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6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6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6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6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6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6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6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6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6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6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6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6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6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6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6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6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6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6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6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6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6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6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6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6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6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6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6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6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6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6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6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6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6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6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6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6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6"/>
      <c r="K553" s="10"/>
      <c r="L553" s="10"/>
      <c r="M553" s="10"/>
      <c r="N553" s="10"/>
      <c r="O553" s="10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6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6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6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6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6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6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6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6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6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6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6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6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6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6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6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6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6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6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6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6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6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6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6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6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6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6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6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6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6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6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6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6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6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6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6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6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6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6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6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6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6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6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6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6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6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6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6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6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6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6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6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6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6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6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6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6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6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6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6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6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6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6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6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6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6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6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6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6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6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6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6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6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6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6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6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6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6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6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6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6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6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6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6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6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6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6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6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6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6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6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6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6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6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6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6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6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6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6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6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6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6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6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6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6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6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6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6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6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6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6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6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6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6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6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6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6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6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6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6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6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6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6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6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6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6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6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6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6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6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6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6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6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6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6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6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6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6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6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6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6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6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6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6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6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6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6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6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6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6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6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6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6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6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6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6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6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6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6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6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6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6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6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6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6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6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6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6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6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6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6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6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6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6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6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6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6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6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6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6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6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6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6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6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6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6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6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6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6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6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6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6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6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6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6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6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6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6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6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6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6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6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6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6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6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6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6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6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6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6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6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6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6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6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6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6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6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6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6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6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6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6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6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6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6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6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6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6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6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6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6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6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6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6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6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6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6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6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6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6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6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6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6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6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6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6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6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6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6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6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6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6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6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6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6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6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6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6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6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6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6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6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6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6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6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6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6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6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6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6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6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6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6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6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6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6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6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6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6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6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6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6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6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6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6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6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6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6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6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6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6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6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6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6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6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6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6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6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6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6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6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6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6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6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6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6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6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6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6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6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6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6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6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6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6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6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6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6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6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6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6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6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6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6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6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6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6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6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6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6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6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6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6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6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6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6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6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6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6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6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6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6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6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6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6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6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6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6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6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6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6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6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6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6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6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6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6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6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6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6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6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6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6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6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6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6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6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6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6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6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6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6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6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6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6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6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6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6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6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6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6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6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6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6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6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6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6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6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6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6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6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6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6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6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6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6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6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6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6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6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6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6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6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6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6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6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6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6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6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6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6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6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6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6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6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6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6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6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6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6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6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6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6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6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6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6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6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6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6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6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6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6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6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6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6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6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6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6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6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6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6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6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6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6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6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6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6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6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6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6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6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6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6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6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6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6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6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6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6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6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6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6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6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6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6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6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6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6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6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6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6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6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6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6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6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6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6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6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6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6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6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6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6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6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6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6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6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6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6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6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6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6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6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6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6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6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6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6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6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6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6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6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6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6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6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6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6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6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6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6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6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6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6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6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6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6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6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6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6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6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6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6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6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6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6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6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6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6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6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6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6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6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6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6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6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6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6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6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6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6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6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6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6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6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6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6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6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6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6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6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6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6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6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6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6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6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6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6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6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6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6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6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6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6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6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6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6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6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6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6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6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6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6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6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6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6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6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6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6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6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6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6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6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6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6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6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6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6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6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6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6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6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6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6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6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6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6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6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6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6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6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6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6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6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6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6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6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6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6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6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6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6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6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6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6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6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6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6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6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6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6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6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6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6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6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6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6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6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6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6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6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6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6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6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6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6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6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6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6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6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6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6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6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6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6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6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6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6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6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6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6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6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6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6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6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6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6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6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6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6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6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6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6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6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6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6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6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6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6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6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6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6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6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6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6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6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6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6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6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6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6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6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6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6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6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6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6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6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6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6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6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6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6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6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6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6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6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6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6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6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6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6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6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6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6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6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6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6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6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6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6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6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6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6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6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6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6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6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6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6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6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6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6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6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6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6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6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6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6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6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6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6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6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6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6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6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6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6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6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6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6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6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6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6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6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6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6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6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6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6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6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6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6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6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6"/>
      <c r="K1307" s="14"/>
      <c r="L1307" s="14"/>
      <c r="M1307" s="14"/>
      <c r="N1307" s="14"/>
      <c r="O1307" s="14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2013-11-01T06:19:36Z</dcterms:modified>
</cp:coreProperties>
</file>