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6" i="1" l="1"/>
  <c r="C17" i="1" s="1"/>
  <c r="C18" i="1" s="1"/>
  <c r="C19" i="1" s="1"/>
  <c r="C20" i="1" s="1"/>
  <c r="C21" i="1" s="1"/>
  <c r="C22" i="1" s="1"/>
  <c r="C23" i="1" s="1"/>
  <c r="C24" i="1" s="1"/>
  <c r="C16" i="2"/>
  <c r="C17" i="2" s="1"/>
  <c r="C18" i="2" s="1"/>
  <c r="C19" i="2" s="1"/>
  <c r="C20" i="2" s="1"/>
  <c r="C21" i="2" s="1"/>
  <c r="C22" i="2" s="1"/>
  <c r="C23" i="2" s="1"/>
  <c r="C24" i="2" s="1"/>
  <c r="D16" i="2" l="1"/>
  <c r="G17" i="2" l="1"/>
  <c r="G18" i="2"/>
  <c r="G19" i="2"/>
  <c r="G20" i="2"/>
  <c r="G21" i="2"/>
  <c r="G22" i="2"/>
  <c r="G23" i="2"/>
  <c r="G24" i="2"/>
  <c r="G16" i="2"/>
  <c r="D24" i="2"/>
  <c r="D23" i="2"/>
  <c r="D22" i="2"/>
  <c r="D21" i="2"/>
  <c r="D20" i="2"/>
  <c r="D19" i="2"/>
  <c r="D18" i="2"/>
  <c r="D17" i="2"/>
  <c r="G25" i="2" l="1"/>
  <c r="J16" i="2" s="1"/>
  <c r="J21" i="2" s="1"/>
  <c r="J15" i="2" l="1"/>
  <c r="J20" i="2" s="1"/>
  <c r="J26" i="2" s="1"/>
</calcChain>
</file>

<file path=xl/comments1.xml><?xml version="1.0" encoding="utf-8"?>
<comments xmlns="http://schemas.openxmlformats.org/spreadsheetml/2006/main">
  <authors>
    <author>根津良彦</author>
  </authors>
  <commentList>
    <comment ref="J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直接入力して、覚えましょう！
=</t>
        </r>
        <r>
          <rPr>
            <b/>
            <sz val="11"/>
            <color indexed="17"/>
            <rFont val="ＭＳ Ｐゴシック"/>
            <family val="3"/>
            <charset val="128"/>
          </rPr>
          <t>DAY</t>
        </r>
        <r>
          <rPr>
            <b/>
            <sz val="11"/>
            <color indexed="81"/>
            <rFont val="ＭＳ Ｐゴシック"/>
            <family val="3"/>
            <charset val="128"/>
          </rPr>
          <t>(G25)*24+</t>
        </r>
        <r>
          <rPr>
            <b/>
            <sz val="11"/>
            <color indexed="17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(G25)
</t>
        </r>
        <r>
          <rPr>
            <sz val="10"/>
            <color indexed="81"/>
            <rFont val="ＭＳ Ｐゴシック"/>
            <family val="3"/>
            <charset val="128"/>
          </rPr>
          <t>最初に</t>
        </r>
        <r>
          <rPr>
            <b/>
            <sz val="10"/>
            <color indexed="81"/>
            <rFont val="ＭＳ Ｐゴシック"/>
            <family val="3"/>
            <charset val="128"/>
          </rPr>
          <t>ＤＡＹ関数</t>
        </r>
        <r>
          <rPr>
            <sz val="10"/>
            <color indexed="81"/>
            <rFont val="ＭＳ Ｐゴシック"/>
            <family val="3"/>
            <charset val="128"/>
          </rPr>
          <t>で、「</t>
        </r>
        <r>
          <rPr>
            <b/>
            <sz val="10"/>
            <color indexed="81"/>
            <rFont val="ＭＳ Ｐゴシック"/>
            <family val="3"/>
            <charset val="128"/>
          </rPr>
          <t>５３：０５</t>
        </r>
        <r>
          <rPr>
            <sz val="10"/>
            <color indexed="81"/>
            <rFont val="ＭＳ Ｐゴシック"/>
            <family val="3"/>
            <charset val="128"/>
          </rPr>
          <t>」に含まれる「日」を取り出し、これを２４倍します。
→そして、プラスと入力して</t>
        </r>
        <r>
          <rPr>
            <b/>
            <sz val="10"/>
            <color indexed="81"/>
            <rFont val="ＭＳ Ｐゴシック"/>
            <family val="3"/>
            <charset val="128"/>
          </rPr>
          <t>ＨＯＵＲ関数</t>
        </r>
        <r>
          <rPr>
            <sz val="10"/>
            <color indexed="81"/>
            <rFont val="ＭＳ Ｐゴシック"/>
            <family val="3"/>
            <charset val="128"/>
          </rPr>
          <t>で
　「時間」をとりだします。
→</t>
        </r>
        <r>
          <rPr>
            <b/>
            <sz val="10"/>
            <color indexed="10"/>
            <rFont val="ＭＳ Ｐゴシック"/>
            <family val="3"/>
            <charset val="128"/>
          </rPr>
          <t xml:space="preserve">「書式の設定」を「標準」に！
</t>
        </r>
        <r>
          <rPr>
            <b/>
            <sz val="10"/>
            <color indexed="8"/>
            <rFont val="ＭＳ Ｐゴシック"/>
            <family val="3"/>
            <charset val="128"/>
          </rPr>
          <t>※「２日」と５時間　の考え方</t>
        </r>
      </text>
    </comment>
    <comment ref="D1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=C16</t>
        </r>
      </text>
    </comment>
    <comment ref="J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(G25)</t>
        </r>
      </text>
    </comment>
    <comment ref="J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算出したデータをそのまま引用しましょう。
=</t>
        </r>
        <r>
          <rPr>
            <b/>
            <sz val="11"/>
            <color indexed="12"/>
            <rFont val="ＭＳ Ｐゴシック"/>
            <family val="3"/>
            <charset val="128"/>
          </rPr>
          <t>J15</t>
        </r>
      </text>
    </comment>
    <comment ref="J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数学／三角関数
基準値の倍数で切り捨てる→ＦＬＯＯＲ
</t>
        </r>
        <r>
          <rPr>
            <sz val="11"/>
            <color indexed="12"/>
            <rFont val="ＭＳ Ｐゴシック"/>
            <family val="3"/>
            <charset val="128"/>
          </rPr>
          <t>基準値→１０分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=</t>
        </r>
        <r>
          <rPr>
            <b/>
            <sz val="11"/>
            <color indexed="17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(J16,</t>
        </r>
        <r>
          <rPr>
            <b/>
            <sz val="11"/>
            <color indexed="12"/>
            <rFont val="ＭＳ Ｐゴシック"/>
            <family val="3"/>
            <charset val="128"/>
          </rPr>
          <t>10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(G16:G24)</t>
        </r>
        <r>
          <rPr>
            <sz val="11"/>
            <color indexed="81"/>
            <rFont val="ＭＳ Ｐゴシック"/>
            <family val="3"/>
            <charset val="128"/>
          </rPr>
          <t xml:space="preserve">
シリアル値→「2.211806」
※</t>
        </r>
        <r>
          <rPr>
            <sz val="11"/>
            <color indexed="10"/>
            <rFont val="ＭＳ Ｐゴシック"/>
            <family val="3"/>
            <charset val="128"/>
          </rPr>
          <t>２４時間を越える時間の合計</t>
        </r>
        <r>
          <rPr>
            <sz val="11"/>
            <color indexed="81"/>
            <rFont val="ＭＳ Ｐゴシック"/>
            <family val="3"/>
            <charset val="128"/>
          </rPr>
          <t>は、「</t>
        </r>
        <r>
          <rPr>
            <b/>
            <sz val="11"/>
            <color indexed="81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」の
｛表示形式｝→「ユーザー定義」で</t>
        </r>
        <r>
          <rPr>
            <b/>
            <sz val="11"/>
            <color indexed="81"/>
            <rFont val="ＭＳ Ｐゴシック"/>
            <family val="3"/>
            <charset val="128"/>
          </rPr>
          <t>　[h]:mm</t>
        </r>
        <r>
          <rPr>
            <sz val="11"/>
            <color indexed="81"/>
            <rFont val="ＭＳ Ｐゴシック"/>
            <family val="3"/>
            <charset val="128"/>
          </rPr>
          <t xml:space="preserve"> と設定します。</t>
        </r>
      </text>
    </comment>
    <comment ref="J2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=(J20+J21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60</t>
        </r>
        <r>
          <rPr>
            <b/>
            <sz val="11"/>
            <color indexed="81"/>
            <rFont val="ＭＳ Ｐゴシック"/>
            <family val="3"/>
            <charset val="128"/>
          </rPr>
          <t>)*</t>
        </r>
        <r>
          <rPr>
            <b/>
            <sz val="11"/>
            <color indexed="61"/>
            <rFont val="ＭＳ Ｐゴシック"/>
            <family val="3"/>
            <charset val="128"/>
          </rPr>
          <t xml:space="preserve">J25
</t>
        </r>
        <r>
          <rPr>
            <sz val="11"/>
            <color indexed="8"/>
            <rFont val="ＭＳ Ｐゴシック"/>
            <family val="3"/>
            <charset val="128"/>
          </rPr>
          <t xml:space="preserve">●２　で求めた「時間」と「分」
を元に、
</t>
        </r>
        <r>
          <rPr>
            <sz val="10"/>
            <color indexed="8"/>
            <rFont val="ＭＳ Ｐゴシック"/>
            <family val="3"/>
            <charset val="128"/>
          </rPr>
          <t>(時間）＋</t>
        </r>
        <r>
          <rPr>
            <sz val="10"/>
            <color indexed="12"/>
            <rFont val="ＭＳ Ｐゴシック"/>
            <family val="3"/>
            <charset val="128"/>
          </rPr>
          <t>(分）÷６０</t>
        </r>
        <r>
          <rPr>
            <sz val="10"/>
            <color indexed="8"/>
            <rFont val="ＭＳ Ｐゴシック"/>
            <family val="3"/>
            <charset val="128"/>
          </rPr>
          <t>×（時給）
※注意</t>
        </r>
        <r>
          <rPr>
            <sz val="10"/>
            <color indexed="10"/>
            <rFont val="ＭＳ Ｐゴシック"/>
            <family val="3"/>
            <charset val="128"/>
          </rPr>
          <t>→「分」の扱い！</t>
        </r>
      </text>
    </comment>
  </commentList>
</comments>
</file>

<file path=xl/sharedStrings.xml><?xml version="1.0" encoding="utf-8"?>
<sst xmlns="http://schemas.openxmlformats.org/spreadsheetml/2006/main" count="66" uniqueCount="33">
  <si>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</si>
  <si>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</si>
  <si>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</si>
  <si>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</si>
  <si>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</si>
  <si>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</si>
  <si>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DAY  &amp;  MINUTE</t>
    <phoneticPr fontId="2"/>
  </si>
  <si>
    <t>時間が関係する計算には、「シリアル値」の理解が必要です。</t>
    <rPh sb="0" eb="2">
      <t>ジカン</t>
    </rPh>
    <rPh sb="3" eb="5">
      <t>カンケイ</t>
    </rPh>
    <rPh sb="7" eb="9">
      <t>ケイサン</t>
    </rPh>
    <rPh sb="17" eb="18">
      <t>チ</t>
    </rPh>
    <rPh sb="20" eb="22">
      <t>リカイ</t>
    </rPh>
    <rPh sb="23" eb="25">
      <t>ヒツヨウ</t>
    </rPh>
    <phoneticPr fontId="2"/>
  </si>
  <si>
    <t>表計算ソフトでは、「日付」「時間」を「シリアル値」で管理しています。</t>
    <rPh sb="0" eb="3">
      <t>ヒョウケイサン</t>
    </rPh>
    <rPh sb="10" eb="12">
      <t>ヒヅケ</t>
    </rPh>
    <rPh sb="14" eb="16">
      <t>ジカン</t>
    </rPh>
    <rPh sb="23" eb="24">
      <t>チ</t>
    </rPh>
    <rPh sb="26" eb="28">
      <t>カンリ</t>
    </rPh>
    <phoneticPr fontId="2"/>
  </si>
  <si>
    <t>「シリアル値」とは、｛午前０時｝を「０」として、２４時間で「１」増加するように割り当てています。</t>
    <rPh sb="5" eb="6">
      <t>チ</t>
    </rPh>
    <rPh sb="11" eb="13">
      <t>ゴゼン</t>
    </rPh>
    <rPh sb="14" eb="15">
      <t>ジ</t>
    </rPh>
    <rPh sb="26" eb="28">
      <t>ジカン</t>
    </rPh>
    <rPh sb="32" eb="34">
      <t>ゾウカ</t>
    </rPh>
    <rPh sb="39" eb="40">
      <t>ワ</t>
    </rPh>
    <rPh sb="41" eb="42">
      <t>ア</t>
    </rPh>
    <phoneticPr fontId="2"/>
  </si>
  <si>
    <t>※１９００年１月１日が「０」となっています。</t>
    <rPh sb="5" eb="6">
      <t>ネン</t>
    </rPh>
    <rPh sb="7" eb="8">
      <t>ツキ</t>
    </rPh>
    <rPh sb="9" eb="10">
      <t>ヒ</t>
    </rPh>
    <phoneticPr fontId="2"/>
  </si>
  <si>
    <t>であれば</t>
    <phoneticPr fontId="2"/>
  </si>
  <si>
    <t>と言う小数の「シリアル値」となります。</t>
    <rPh sb="1" eb="2">
      <t>イ</t>
    </rPh>
    <rPh sb="3" eb="5">
      <t>ショウスウ</t>
    </rPh>
    <rPh sb="11" eb="12">
      <t>チ</t>
    </rPh>
    <phoneticPr fontId="2"/>
  </si>
  <si>
    <t>と言う整数の「シリアル値」となります。</t>
    <rPh sb="1" eb="2">
      <t>イ</t>
    </rPh>
    <rPh sb="3" eb="5">
      <t>セイスウ</t>
    </rPh>
    <rPh sb="11" eb="12">
      <t>チ</t>
    </rPh>
    <phoneticPr fontId="2"/>
  </si>
  <si>
    <t>日付・時刻を「セルの書式設定」の「表示形式」で「数値」に変更して「シリアル値」にできます。</t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</si>
  <si>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</si>
  <si>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</si>
  <si>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</si>
  <si>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</si>
  <si>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</si>
  <si>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■アルバイト勤務表</t>
    <rPh sb="6" eb="8">
      <t>キンム</t>
    </rPh>
    <rPh sb="8" eb="9">
      <t>ヒョウ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</si>
  <si>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</si>
  <si>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</si>
  <si>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給与金額</t>
    <rPh sb="0" eb="2">
      <t>キュウヨ</t>
    </rPh>
    <rPh sb="2" eb="4">
      <t>キンガク</t>
    </rPh>
    <phoneticPr fontId="2"/>
  </si>
  <si>
    <t>時給</t>
    <rPh sb="0" eb="2">
      <t>ジキュウ</t>
    </rPh>
    <phoneticPr fontId="2"/>
  </si>
  <si>
    <t>合計</t>
    <rPh sb="0" eb="2">
      <t>ゴウケイ</t>
    </rPh>
    <phoneticPr fontId="2"/>
  </si>
  <si>
    <r>
      <t>DAY  &amp;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HOUR  &amp;  MINUTE</t>
    </r>
    <phoneticPr fontId="2"/>
  </si>
  <si>
    <t>●3 給与金額</t>
    <rPh sb="3" eb="5">
      <t>キュウヨ</t>
    </rPh>
    <rPh sb="5" eb="7">
      <t>キンガク</t>
    </rPh>
    <phoneticPr fontId="2"/>
  </si>
  <si>
    <t>●2 給与対象時間</t>
    <rPh sb="3" eb="5">
      <t>キュウヨ</t>
    </rPh>
    <rPh sb="5" eb="7">
      <t>タイショウ</t>
    </rPh>
    <rPh sb="7" eb="9">
      <t>ジカン</t>
    </rPh>
    <phoneticPr fontId="2"/>
  </si>
  <si>
    <t>●1 実働勤務時間</t>
    <rPh sb="3" eb="5">
      <t>ジツドウ</t>
    </rPh>
    <rPh sb="5" eb="7">
      <t>キンム</t>
    </rPh>
    <rPh sb="7" eb="9">
      <t>ジカン</t>
    </rPh>
    <phoneticPr fontId="2"/>
  </si>
  <si>
    <t>●2 給与対象時間(10分未満は切り捨て)</t>
    <rPh sb="3" eb="5">
      <t>キュウヨ</t>
    </rPh>
    <rPh sb="5" eb="7">
      <t>タイショウ</t>
    </rPh>
    <rPh sb="7" eb="9">
      <t>ジカン</t>
    </rPh>
    <rPh sb="12" eb="13">
      <t>フン</t>
    </rPh>
    <rPh sb="13" eb="15">
      <t>ミマン</t>
    </rPh>
    <rPh sb="16" eb="17">
      <t>キ</t>
    </rPh>
    <rPh sb="18" eb="19">
      <t>ス</t>
    </rPh>
    <phoneticPr fontId="2"/>
  </si>
  <si>
    <t>Copyright(c) Beginners Site All right reserved 2013/10/10</t>
    <phoneticPr fontId="2"/>
  </si>
  <si>
    <r>
      <t>日付・時刻を「セルの書式設定」の「表示形式」で</t>
    </r>
    <r>
      <rPr>
        <b/>
        <sz val="11"/>
        <color rgb="FFFF0000"/>
        <rFont val="ＭＳ ゴシック"/>
        <family val="3"/>
        <charset val="128"/>
      </rPr>
      <t>「数値」に変更</t>
    </r>
    <r>
      <rPr>
        <sz val="11"/>
        <rFont val="ＭＳ ゴシック"/>
        <family val="3"/>
        <charset val="128"/>
      </rPr>
      <t>して「シリアル値」にできます。</t>
    </r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</si>
</sst>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_);[Red]\(0\)"/>
    <numFmt numFmtId="177" formatCode="[$-F800]dddd\,\ mmmm\ dd\,\ yyyy"/>
    <numFmt numFmtId="178" formatCode="h:mm;@"/>
    <numFmt numFmtId="179" formatCode="aaa"/>
    <numFmt numFmtId="180" formatCode="[h]:mm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11"/>
      <color indexed="13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0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6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20" fontId="10" fillId="0" borderId="4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3" fillId="2" borderId="4" xfId="1" applyNumberFormat="1" applyFont="1" applyFill="1" applyBorder="1" applyAlignment="1">
      <alignment vertical="center"/>
    </xf>
    <xf numFmtId="6" fontId="10" fillId="0" borderId="4" xfId="2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vertical="center"/>
    </xf>
    <xf numFmtId="180" fontId="10" fillId="0" borderId="0" xfId="1" applyNumberFormat="1" applyFont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  <xf numFmtId="20" fontId="10" fillId="7" borderId="4" xfId="1" applyNumberFormat="1" applyFont="1" applyFill="1" applyBorder="1" applyAlignment="1">
      <alignment vertical="center"/>
    </xf>
    <xf numFmtId="180" fontId="12" fillId="7" borderId="4" xfId="1" applyNumberFormat="1" applyFont="1" applyFill="1" applyBorder="1" applyAlignment="1">
      <alignment vertical="center"/>
    </xf>
    <xf numFmtId="6" fontId="10" fillId="7" borderId="4" xfId="2" applyFont="1" applyFill="1" applyBorder="1" applyAlignment="1">
      <alignment vertical="center"/>
    </xf>
    <xf numFmtId="6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14" fontId="10" fillId="0" borderId="4" xfId="1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32" fillId="0" borderId="0" xfId="0" applyFont="1">
      <alignment vertical="center"/>
    </xf>
    <xf numFmtId="179" fontId="10" fillId="7" borderId="4" xfId="1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78" fontId="0" fillId="4" borderId="5" xfId="0" applyNumberFormat="1" applyFill="1" applyBorder="1" applyAlignment="1">
      <alignment horizontal="center" vertical="center"/>
    </xf>
    <xf numFmtId="178" fontId="0" fillId="4" borderId="6" xfId="0" applyNumberFormat="1" applyFill="1" applyBorder="1" applyAlignment="1">
      <alignment horizontal="center" vertical="center"/>
    </xf>
    <xf numFmtId="0" fontId="0" fillId="4" borderId="5" xfId="0" applyNumberFormat="1" applyFill="1" applyBorder="1" applyAlignment="1">
      <alignment horizontal="center" vertical="center"/>
    </xf>
    <xf numFmtId="0" fontId="0" fillId="4" borderId="6" xfId="0" applyNumberFormat="1" applyFill="1" applyBorder="1" applyAlignment="1">
      <alignment horizontal="center" vertical="center"/>
    </xf>
    <xf numFmtId="6" fontId="31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77" fontId="0" fillId="4" borderId="4" xfId="0" applyNumberFormat="1" applyFill="1" applyBorder="1" applyAlignment="1">
      <alignment horizontal="center" vertical="center"/>
    </xf>
    <xf numFmtId="176" fontId="0" fillId="4" borderId="4" xfId="0" applyNumberFormat="1" applyFill="1" applyBorder="1" applyAlignment="1">
      <alignment horizontal="center" vertical="center"/>
    </xf>
    <xf numFmtId="178" fontId="0" fillId="9" borderId="0" xfId="0" applyNumberForma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27</xdr:row>
      <xdr:rowOff>152400</xdr:rowOff>
    </xdr:from>
    <xdr:to>
      <xdr:col>8</xdr:col>
      <xdr:colOff>762000</xdr:colOff>
      <xdr:row>30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962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600075</xdr:colOff>
      <xdr:row>0</xdr:row>
      <xdr:rowOff>38100</xdr:rowOff>
    </xdr:from>
    <xdr:to>
      <xdr:col>17</xdr:col>
      <xdr:colOff>9525</xdr:colOff>
      <xdr:row>12</xdr:row>
      <xdr:rowOff>57150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38100"/>
          <a:ext cx="3600450" cy="225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30</xdr:row>
      <xdr:rowOff>0</xdr:rowOff>
    </xdr:from>
    <xdr:to>
      <xdr:col>16</xdr:col>
      <xdr:colOff>95250</xdr:colOff>
      <xdr:row>39</xdr:row>
      <xdr:rowOff>28575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5810250"/>
          <a:ext cx="390525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209550</xdr:colOff>
      <xdr:row>33</xdr:row>
      <xdr:rowOff>133350</xdr:rowOff>
    </xdr:from>
    <xdr:to>
      <xdr:col>10</xdr:col>
      <xdr:colOff>400050</xdr:colOff>
      <xdr:row>36</xdr:row>
      <xdr:rowOff>152400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6457950"/>
          <a:ext cx="2238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257175</xdr:colOff>
      <xdr:row>32</xdr:row>
      <xdr:rowOff>104775</xdr:rowOff>
    </xdr:from>
    <xdr:to>
      <xdr:col>3</xdr:col>
      <xdr:colOff>400050</xdr:colOff>
      <xdr:row>39</xdr:row>
      <xdr:rowOff>76200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6257925"/>
          <a:ext cx="1752600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428625</xdr:colOff>
      <xdr:row>11</xdr:row>
      <xdr:rowOff>228600</xdr:rowOff>
    </xdr:from>
    <xdr:to>
      <xdr:col>15</xdr:col>
      <xdr:colOff>666750</xdr:colOff>
      <xdr:row>19</xdr:row>
      <xdr:rowOff>133350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2714625"/>
          <a:ext cx="197167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66675</xdr:colOff>
      <xdr:row>0</xdr:row>
      <xdr:rowOff>0</xdr:rowOff>
    </xdr:from>
    <xdr:to>
      <xdr:col>17</xdr:col>
      <xdr:colOff>200025</xdr:colOff>
      <xdr:row>10</xdr:row>
      <xdr:rowOff>428625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2550" y="0"/>
          <a:ext cx="3600450" cy="225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1.625" customWidth="1"/>
    <col min="4" max="4" width="6.375" customWidth="1"/>
    <col min="5" max="7" width="9.5" customWidth="1"/>
    <col min="8" max="8" width="5.125" customWidth="1"/>
    <col min="9" max="12" width="10.875" customWidth="1"/>
    <col min="13" max="13" width="9.5" customWidth="1"/>
  </cols>
  <sheetData>
    <row r="1" spans="1:14" ht="12.75" customHeight="1" thickBot="1" x14ac:dyDescent="0.2">
      <c r="A1" s="47" t="s">
        <v>31</v>
      </c>
      <c r="B1" s="47"/>
      <c r="C1" s="47"/>
      <c r="D1" s="47"/>
      <c r="E1" s="47"/>
      <c r="F1" s="47"/>
      <c r="G1" s="47"/>
      <c r="H1" s="47"/>
      <c r="I1" s="47"/>
    </row>
    <row r="2" spans="1:14" ht="23.25" customHeight="1" thickBot="1" x14ac:dyDescent="0.2">
      <c r="B2" s="53" t="s">
        <v>6</v>
      </c>
      <c r="C2" s="54"/>
      <c r="D2" s="54"/>
      <c r="E2" s="55"/>
      <c r="F2" s="3" t="s">
        <v>2</v>
      </c>
      <c r="G2" s="52" t="s">
        <v>5</v>
      </c>
      <c r="H2" s="52"/>
      <c r="I2" s="52"/>
    </row>
    <row r="4" spans="1:14" x14ac:dyDescent="0.15">
      <c r="C4" s="44" t="s">
        <v>7</v>
      </c>
    </row>
    <row r="5" spans="1:14" x14ac:dyDescent="0.15">
      <c r="C5" t="s">
        <v>8</v>
      </c>
      <c r="F5" s="4"/>
      <c r="G5" s="5"/>
      <c r="H5" s="5"/>
      <c r="I5" s="5"/>
      <c r="J5" s="5"/>
      <c r="K5" s="5"/>
      <c r="L5" s="5"/>
    </row>
    <row r="6" spans="1:14" x14ac:dyDescent="0.15">
      <c r="C6" s="45" t="s">
        <v>9</v>
      </c>
      <c r="F6" s="4"/>
      <c r="G6" s="5"/>
      <c r="H6" s="5"/>
      <c r="I6" s="5"/>
      <c r="J6" s="5"/>
      <c r="K6" s="5"/>
      <c r="L6" s="5"/>
    </row>
    <row r="7" spans="1:14" x14ac:dyDescent="0.15">
      <c r="C7" s="44" t="s">
        <v>10</v>
      </c>
      <c r="F7" s="4"/>
      <c r="G7" s="5"/>
      <c r="H7" s="5"/>
      <c r="I7" s="5"/>
      <c r="J7" s="5"/>
      <c r="K7" s="5"/>
      <c r="L7" s="5"/>
    </row>
    <row r="8" spans="1:14" x14ac:dyDescent="0.15">
      <c r="C8" s="56">
        <v>38352</v>
      </c>
      <c r="D8" s="56"/>
      <c r="E8" s="22" t="s">
        <v>11</v>
      </c>
      <c r="F8" s="57">
        <v>38352</v>
      </c>
      <c r="G8" s="57"/>
      <c r="H8" s="5" t="s">
        <v>13</v>
      </c>
      <c r="I8" s="5"/>
      <c r="J8" s="5"/>
      <c r="K8" s="5"/>
      <c r="L8" s="5"/>
    </row>
    <row r="9" spans="1:14" x14ac:dyDescent="0.15">
      <c r="C9" s="48">
        <v>0.64930555555555558</v>
      </c>
      <c r="D9" s="49"/>
      <c r="E9" s="22" t="s">
        <v>11</v>
      </c>
      <c r="F9" s="50">
        <v>0.64930555555555558</v>
      </c>
      <c r="G9" s="51"/>
      <c r="H9" s="5" t="s">
        <v>12</v>
      </c>
      <c r="I9" s="5"/>
      <c r="J9" s="5"/>
      <c r="K9" s="5"/>
      <c r="L9" s="5"/>
    </row>
    <row r="10" spans="1:14" x14ac:dyDescent="0.15">
      <c r="C10" s="23"/>
      <c r="D10" s="58" t="s">
        <v>14</v>
      </c>
      <c r="E10" s="58"/>
      <c r="F10" s="58"/>
      <c r="G10" s="58"/>
      <c r="H10" s="58"/>
      <c r="I10" s="58"/>
      <c r="J10" s="58"/>
      <c r="K10" s="58"/>
      <c r="L10" s="58"/>
      <c r="M10" s="58"/>
    </row>
    <row r="11" spans="1:14" x14ac:dyDescent="0.15">
      <c r="F11" s="4"/>
      <c r="G11" s="5"/>
      <c r="H11" s="5"/>
      <c r="I11" s="5"/>
      <c r="J11" s="5"/>
      <c r="K11" s="5"/>
      <c r="L11" s="5"/>
    </row>
    <row r="12" spans="1:14" ht="18.75" x14ac:dyDescent="0.15">
      <c r="B12" s="1" t="s">
        <v>0</v>
      </c>
      <c r="C12" s="2" t="s">
        <v>1</v>
      </c>
    </row>
    <row r="13" spans="1:14" x14ac:dyDescent="0.15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s="6" customFormat="1" x14ac:dyDescent="0.15">
      <c r="A14"/>
      <c r="B14" s="18"/>
      <c r="C14" s="18" t="s">
        <v>20</v>
      </c>
      <c r="D14" s="18"/>
      <c r="E14" s="18"/>
      <c r="F14" s="18"/>
      <c r="G14" s="18"/>
      <c r="H14" s="18"/>
      <c r="I14" s="29" t="s">
        <v>29</v>
      </c>
      <c r="J14" s="29"/>
      <c r="K14" s="33" t="s">
        <v>4</v>
      </c>
      <c r="L14" s="18"/>
      <c r="M14" s="7"/>
      <c r="N14" s="7"/>
    </row>
    <row r="15" spans="1:14" s="6" customFormat="1" x14ac:dyDescent="0.15">
      <c r="A15"/>
      <c r="B15" s="18"/>
      <c r="C15" s="42" t="s">
        <v>15</v>
      </c>
      <c r="D15" s="42" t="s">
        <v>16</v>
      </c>
      <c r="E15" s="42" t="s">
        <v>17</v>
      </c>
      <c r="F15" s="42" t="s">
        <v>18</v>
      </c>
      <c r="G15" s="42" t="s">
        <v>19</v>
      </c>
      <c r="H15" s="30"/>
      <c r="I15" s="31" t="s">
        <v>21</v>
      </c>
      <c r="J15" s="36"/>
      <c r="K15" s="19">
        <v>53</v>
      </c>
      <c r="L15" s="30"/>
      <c r="M15" s="7"/>
      <c r="N15" s="7"/>
    </row>
    <row r="16" spans="1:14" s="6" customFormat="1" x14ac:dyDescent="0.15">
      <c r="A16"/>
      <c r="B16" s="18"/>
      <c r="C16" s="43">
        <f ca="1">TODAY()</f>
        <v>41580</v>
      </c>
      <c r="D16" s="46"/>
      <c r="E16" s="25">
        <v>0.4375</v>
      </c>
      <c r="F16" s="25">
        <v>0.74652777777777779</v>
      </c>
      <c r="G16" s="36"/>
      <c r="H16" s="30"/>
      <c r="I16" s="31" t="s">
        <v>22</v>
      </c>
      <c r="J16" s="36"/>
      <c r="K16" s="19">
        <v>5</v>
      </c>
      <c r="L16" s="30"/>
      <c r="M16" s="7"/>
      <c r="N16" s="7"/>
    </row>
    <row r="17" spans="1:14" s="6" customFormat="1" x14ac:dyDescent="0.15">
      <c r="A17"/>
      <c r="B17" s="18"/>
      <c r="C17" s="43">
        <f ca="1">C16+1</f>
        <v>41581</v>
      </c>
      <c r="D17" s="46"/>
      <c r="E17" s="25">
        <v>0.41666666666666669</v>
      </c>
      <c r="F17" s="25">
        <v>0.77083333333333337</v>
      </c>
      <c r="G17" s="36"/>
      <c r="H17" s="30"/>
      <c r="I17" s="18"/>
      <c r="J17" s="19"/>
      <c r="K17" s="19"/>
      <c r="L17" s="30"/>
      <c r="M17" s="7"/>
      <c r="N17" s="7"/>
    </row>
    <row r="18" spans="1:14" s="6" customFormat="1" x14ac:dyDescent="0.15">
      <c r="A18"/>
      <c r="B18" s="18"/>
      <c r="C18" s="43">
        <f t="shared" ref="C18:C24" ca="1" si="0">C17+1</f>
        <v>41582</v>
      </c>
      <c r="D18" s="46"/>
      <c r="E18" s="25">
        <v>0.53125</v>
      </c>
      <c r="F18" s="25">
        <v>0.64583333333333337</v>
      </c>
      <c r="G18" s="36"/>
      <c r="H18" s="30"/>
      <c r="I18" s="18"/>
      <c r="J18" s="19"/>
      <c r="K18" s="19"/>
      <c r="L18" s="30"/>
      <c r="M18" s="7"/>
      <c r="N18" s="7"/>
    </row>
    <row r="19" spans="1:14" s="6" customFormat="1" x14ac:dyDescent="0.15">
      <c r="A19"/>
      <c r="B19" s="18"/>
      <c r="C19" s="43">
        <f t="shared" ca="1" si="0"/>
        <v>41583</v>
      </c>
      <c r="D19" s="46"/>
      <c r="E19" s="25">
        <v>0.42569444444444443</v>
      </c>
      <c r="F19" s="25">
        <v>0.68611111111111101</v>
      </c>
      <c r="G19" s="36"/>
      <c r="H19" s="30"/>
      <c r="I19" s="18" t="s">
        <v>28</v>
      </c>
      <c r="J19" s="19"/>
      <c r="K19" s="33" t="s">
        <v>4</v>
      </c>
      <c r="L19" s="30"/>
      <c r="M19" s="7"/>
      <c r="N19" s="7"/>
    </row>
    <row r="20" spans="1:14" s="6" customFormat="1" x14ac:dyDescent="0.15">
      <c r="A20"/>
      <c r="B20" s="18"/>
      <c r="C20" s="43">
        <f t="shared" ca="1" si="0"/>
        <v>41584</v>
      </c>
      <c r="D20" s="46"/>
      <c r="E20" s="25">
        <v>0.57013888888888886</v>
      </c>
      <c r="F20" s="25">
        <v>0.8041666666666667</v>
      </c>
      <c r="G20" s="36"/>
      <c r="H20" s="30"/>
      <c r="I20" s="31" t="s">
        <v>21</v>
      </c>
      <c r="J20" s="36"/>
      <c r="K20" s="19">
        <v>53</v>
      </c>
      <c r="L20" s="30"/>
      <c r="M20" s="7"/>
      <c r="N20" s="7"/>
    </row>
    <row r="21" spans="1:14" s="6" customFormat="1" x14ac:dyDescent="0.15">
      <c r="A21"/>
      <c r="B21" s="18"/>
      <c r="C21" s="43">
        <f t="shared" ca="1" si="0"/>
        <v>41585</v>
      </c>
      <c r="D21" s="46"/>
      <c r="E21" s="25">
        <v>0.64027777777777783</v>
      </c>
      <c r="F21" s="25">
        <v>0.88194444444444453</v>
      </c>
      <c r="G21" s="36"/>
      <c r="H21" s="30"/>
      <c r="I21" s="31" t="s">
        <v>22</v>
      </c>
      <c r="J21" s="36"/>
      <c r="K21" s="19">
        <v>0</v>
      </c>
      <c r="L21" s="30"/>
      <c r="M21" s="7"/>
      <c r="N21" s="7"/>
    </row>
    <row r="22" spans="1:14" s="6" customFormat="1" x14ac:dyDescent="0.15">
      <c r="A22"/>
      <c r="B22" s="18"/>
      <c r="C22" s="43">
        <f t="shared" ca="1" si="0"/>
        <v>41586</v>
      </c>
      <c r="D22" s="46"/>
      <c r="E22" s="25">
        <v>0.39930555555555558</v>
      </c>
      <c r="F22" s="25">
        <v>0.83680555555555547</v>
      </c>
      <c r="G22" s="36"/>
      <c r="H22" s="30"/>
      <c r="I22" s="7"/>
      <c r="J22" s="19"/>
      <c r="K22" s="19"/>
      <c r="L22" s="30"/>
      <c r="M22" s="7"/>
      <c r="N22" s="7"/>
    </row>
    <row r="23" spans="1:14" s="6" customFormat="1" x14ac:dyDescent="0.15">
      <c r="A23"/>
      <c r="B23" s="18"/>
      <c r="C23" s="43">
        <f t="shared" ca="1" si="0"/>
        <v>41587</v>
      </c>
      <c r="D23" s="46"/>
      <c r="E23" s="26"/>
      <c r="F23" s="26"/>
      <c r="G23" s="36"/>
      <c r="H23" s="30"/>
      <c r="I23" s="18"/>
      <c r="J23" s="19"/>
      <c r="K23" s="19"/>
      <c r="L23" s="30"/>
      <c r="M23" s="7"/>
      <c r="N23" s="7"/>
    </row>
    <row r="24" spans="1:14" s="6" customFormat="1" x14ac:dyDescent="0.15">
      <c r="A24"/>
      <c r="B24" s="18"/>
      <c r="C24" s="43">
        <f t="shared" ca="1" si="0"/>
        <v>41588</v>
      </c>
      <c r="D24" s="46"/>
      <c r="E24" s="25">
        <v>0.56944444444444442</v>
      </c>
      <c r="F24" s="25">
        <v>0.82986111111111116</v>
      </c>
      <c r="G24" s="36"/>
      <c r="H24" s="30"/>
      <c r="I24" s="18" t="s">
        <v>27</v>
      </c>
      <c r="J24" s="19"/>
      <c r="K24" s="33" t="s">
        <v>4</v>
      </c>
      <c r="L24" s="30"/>
      <c r="M24" s="7"/>
      <c r="N24" s="7"/>
    </row>
    <row r="25" spans="1:14" s="6" customFormat="1" x14ac:dyDescent="0.15">
      <c r="A25"/>
      <c r="B25" s="18"/>
      <c r="C25" s="24" t="s">
        <v>25</v>
      </c>
      <c r="D25" s="34"/>
      <c r="E25" s="34"/>
      <c r="F25" s="34"/>
      <c r="G25" s="37"/>
      <c r="H25" s="18"/>
      <c r="I25" s="31" t="s">
        <v>24</v>
      </c>
      <c r="J25" s="32">
        <v>850</v>
      </c>
      <c r="K25" s="19"/>
      <c r="L25" s="19"/>
      <c r="M25" s="7"/>
      <c r="N25" s="7"/>
    </row>
    <row r="26" spans="1:14" s="6" customFormat="1" x14ac:dyDescent="0.15">
      <c r="A26"/>
      <c r="B26" s="18"/>
      <c r="C26" s="19"/>
      <c r="D26" s="19"/>
      <c r="E26" s="19"/>
      <c r="F26" s="19"/>
      <c r="G26" s="19"/>
      <c r="H26" s="30"/>
      <c r="I26" s="31" t="s">
        <v>23</v>
      </c>
      <c r="J26" s="36"/>
      <c r="K26" s="8">
        <v>45050</v>
      </c>
      <c r="L26" s="18"/>
      <c r="M26" s="7"/>
      <c r="N26" s="7"/>
    </row>
    <row r="27" spans="1:14" s="6" customFormat="1" x14ac:dyDescent="0.15">
      <c r="A27"/>
      <c r="B27" s="13" t="s">
        <v>3</v>
      </c>
      <c r="C27" s="21"/>
      <c r="D27" s="21"/>
      <c r="E27" s="21"/>
      <c r="F27" s="21"/>
      <c r="G27" s="21"/>
      <c r="H27" s="20"/>
      <c r="I27" s="17"/>
      <c r="J27" s="21"/>
      <c r="K27" s="21"/>
      <c r="L27" s="17"/>
    </row>
    <row r="28" spans="1:14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4" s="6" customFormat="1" x14ac:dyDescent="0.15">
      <c r="A29"/>
      <c r="D29" s="12"/>
      <c r="E29" s="11"/>
      <c r="F29" s="11"/>
      <c r="G29" s="11"/>
      <c r="H29" s="9"/>
      <c r="J29" s="11"/>
      <c r="K29" s="11"/>
    </row>
    <row r="30" spans="1:14" s="6" customFormat="1" x14ac:dyDescent="0.15">
      <c r="A30"/>
      <c r="D30" s="12"/>
      <c r="E30" s="11"/>
      <c r="F30" s="11"/>
      <c r="G30" s="11"/>
      <c r="H30" s="9"/>
      <c r="J30" s="11"/>
      <c r="K30" s="11"/>
    </row>
    <row r="31" spans="1:14" s="6" customFormat="1" x14ac:dyDescent="0.15">
      <c r="A31"/>
      <c r="C31" s="11"/>
      <c r="D31" s="11"/>
      <c r="E31" s="11"/>
      <c r="F31" s="11"/>
      <c r="G31" s="11"/>
      <c r="H31" s="9"/>
      <c r="J31" s="11"/>
      <c r="K31" s="11"/>
    </row>
    <row r="32" spans="1:14" s="6" customFormat="1" x14ac:dyDescent="0.15">
      <c r="A32"/>
      <c r="C32" s="14"/>
      <c r="D32" s="10"/>
      <c r="E32" s="10"/>
      <c r="F32" s="10"/>
      <c r="G32" s="10"/>
      <c r="H32" s="9"/>
      <c r="J32" s="11"/>
      <c r="K32" s="11"/>
    </row>
    <row r="33" spans="1:11" s="6" customFormat="1" x14ac:dyDescent="0.15">
      <c r="A33"/>
      <c r="C33" s="11"/>
      <c r="D33" s="12"/>
      <c r="E33" s="11"/>
      <c r="F33" s="11"/>
      <c r="G33" s="11"/>
      <c r="H33" s="9"/>
      <c r="J33" s="11"/>
      <c r="K33" s="11"/>
    </row>
    <row r="34" spans="1:11" s="6" customFormat="1" x14ac:dyDescent="0.15">
      <c r="A34"/>
      <c r="C34" s="11"/>
      <c r="D34" s="12"/>
      <c r="E34" s="11"/>
      <c r="F34" s="11"/>
      <c r="G34" s="11"/>
      <c r="H34" s="9"/>
      <c r="J34" s="11"/>
      <c r="K34" s="11"/>
    </row>
    <row r="35" spans="1:11" s="6" customFormat="1" x14ac:dyDescent="0.15">
      <c r="A35"/>
      <c r="C35" s="11"/>
      <c r="D35" s="12"/>
      <c r="E35" s="11"/>
      <c r="F35" s="11"/>
      <c r="G35" s="11"/>
    </row>
    <row r="36" spans="1:11" s="6" customFormat="1" x14ac:dyDescent="0.15">
      <c r="A36"/>
      <c r="C36" s="11"/>
      <c r="D36" s="12"/>
      <c r="E36" s="11"/>
      <c r="F36" s="11"/>
      <c r="G36" s="11"/>
    </row>
    <row r="37" spans="1:11" s="6" customFormat="1" x14ac:dyDescent="0.15">
      <c r="A37"/>
      <c r="C37" s="11"/>
      <c r="D37" s="12"/>
      <c r="E37" s="11"/>
      <c r="F37" s="11"/>
      <c r="G37" s="11"/>
    </row>
    <row r="38" spans="1:11" s="6" customFormat="1" x14ac:dyDescent="0.15">
      <c r="A38"/>
      <c r="C38" s="11"/>
      <c r="D38" s="11"/>
      <c r="E38" s="11"/>
      <c r="F38" s="11"/>
      <c r="G38" s="11"/>
    </row>
    <row r="39" spans="1:11" s="6" customFormat="1" x14ac:dyDescent="0.15">
      <c r="A39"/>
      <c r="C39" s="11"/>
      <c r="D39" s="11"/>
      <c r="E39" s="15"/>
      <c r="F39" s="15"/>
      <c r="G39" s="11"/>
    </row>
    <row r="40" spans="1:11" s="6" customFormat="1" x14ac:dyDescent="0.15">
      <c r="A40"/>
      <c r="C40" s="11"/>
      <c r="D40" s="11"/>
      <c r="E40" s="15"/>
      <c r="F40" s="15"/>
      <c r="G40" s="11"/>
    </row>
    <row r="41" spans="1:11" s="6" customFormat="1" x14ac:dyDescent="0.15">
      <c r="A41"/>
      <c r="C41" s="11"/>
      <c r="D41" s="11"/>
      <c r="E41" s="16"/>
      <c r="F41" s="16"/>
      <c r="G41" s="11"/>
    </row>
    <row r="42" spans="1:11" s="6" customFormat="1" x14ac:dyDescent="0.15">
      <c r="A42"/>
      <c r="C42" s="11"/>
      <c r="D42" s="10"/>
      <c r="E42" s="15"/>
      <c r="F42" s="15"/>
      <c r="G42" s="11"/>
    </row>
    <row r="43" spans="1:11" s="6" customFormat="1" x14ac:dyDescent="0.15">
      <c r="A43"/>
      <c r="C43" s="11"/>
      <c r="D43" s="11"/>
      <c r="E43" s="11"/>
      <c r="F43" s="11"/>
      <c r="G43" s="11"/>
    </row>
    <row r="44" spans="1:11" s="6" customFormat="1" x14ac:dyDescent="0.15">
      <c r="A44"/>
      <c r="C44" s="11"/>
      <c r="D44" s="11"/>
      <c r="E44" s="11"/>
      <c r="F44" s="11"/>
      <c r="G44" s="11"/>
    </row>
    <row r="45" spans="1:11" s="6" customFormat="1" x14ac:dyDescent="0.15">
      <c r="A45"/>
    </row>
    <row r="46" spans="1:11" s="6" customFormat="1" x14ac:dyDescent="0.15">
      <c r="A46"/>
    </row>
    <row r="47" spans="1:11" s="6" customFormat="1" x14ac:dyDescent="0.15">
      <c r="A47"/>
    </row>
    <row r="48" spans="1:1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  <row r="559" spans="1:1" s="6" customFormat="1" x14ac:dyDescent="0.15">
      <c r="A559"/>
    </row>
    <row r="560" spans="1:1" s="6" customFormat="1" x14ac:dyDescent="0.15">
      <c r="A560"/>
    </row>
    <row r="561" spans="1:1" s="6" customFormat="1" x14ac:dyDescent="0.15">
      <c r="A561"/>
    </row>
  </sheetData>
  <mergeCells count="8">
    <mergeCell ref="D10:M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6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1.75" customWidth="1"/>
    <col min="4" max="4" width="6.125" customWidth="1"/>
    <col min="5" max="7" width="9.5" customWidth="1"/>
    <col min="8" max="8" width="5.125" customWidth="1"/>
    <col min="9" max="12" width="10.875" customWidth="1"/>
    <col min="13" max="13" width="9.5" customWidth="1"/>
  </cols>
  <sheetData>
    <row r="1" spans="1:14" ht="12.75" customHeight="1" thickBot="1" x14ac:dyDescent="0.2">
      <c r="A1" s="47" t="s">
        <v>31</v>
      </c>
      <c r="B1" s="47"/>
      <c r="C1" s="47"/>
      <c r="D1" s="47"/>
      <c r="E1" s="47"/>
      <c r="F1" s="47"/>
      <c r="G1" s="47"/>
      <c r="H1" s="47"/>
      <c r="I1" s="47"/>
    </row>
    <row r="2" spans="1:14" ht="23.25" customHeight="1" thickBot="1" x14ac:dyDescent="0.2">
      <c r="B2" s="53" t="s">
        <v>26</v>
      </c>
      <c r="C2" s="54"/>
      <c r="D2" s="54"/>
      <c r="E2" s="55"/>
      <c r="F2" s="3" t="s">
        <v>2</v>
      </c>
      <c r="G2" s="52" t="s">
        <v>5</v>
      </c>
      <c r="H2" s="52"/>
      <c r="I2" s="52"/>
    </row>
    <row r="4" spans="1:14" x14ac:dyDescent="0.15">
      <c r="C4" s="44" t="s">
        <v>7</v>
      </c>
    </row>
    <row r="5" spans="1:14" x14ac:dyDescent="0.15">
      <c r="C5" s="45" t="s">
        <v>8</v>
      </c>
      <c r="F5" s="4"/>
      <c r="G5" s="5"/>
      <c r="H5" s="5"/>
      <c r="I5" s="5"/>
      <c r="J5" s="5"/>
      <c r="K5" s="5"/>
      <c r="L5" s="5"/>
    </row>
    <row r="6" spans="1:14" x14ac:dyDescent="0.15">
      <c r="C6" t="s">
        <v>9</v>
      </c>
      <c r="F6" s="4"/>
      <c r="G6" s="5"/>
      <c r="H6" s="5"/>
      <c r="I6" s="5"/>
      <c r="J6" s="5"/>
      <c r="K6" s="5"/>
      <c r="L6" s="5"/>
    </row>
    <row r="7" spans="1:14" x14ac:dyDescent="0.15">
      <c r="C7" s="44" t="s">
        <v>10</v>
      </c>
      <c r="F7" s="4"/>
      <c r="G7" s="5"/>
      <c r="H7" s="5"/>
      <c r="I7" s="5"/>
      <c r="J7" s="5"/>
      <c r="K7" s="5"/>
      <c r="L7" s="5"/>
    </row>
    <row r="8" spans="1:14" x14ac:dyDescent="0.15">
      <c r="C8" s="56">
        <v>38352</v>
      </c>
      <c r="D8" s="56"/>
      <c r="E8" s="22" t="s">
        <v>11</v>
      </c>
      <c r="F8" s="57">
        <v>38352</v>
      </c>
      <c r="G8" s="57"/>
      <c r="H8" s="5" t="s">
        <v>13</v>
      </c>
      <c r="I8" s="5"/>
      <c r="J8" s="5"/>
      <c r="K8" s="5"/>
      <c r="L8" s="5"/>
    </row>
    <row r="9" spans="1:14" x14ac:dyDescent="0.15">
      <c r="C9" s="48">
        <v>0.64930555555555558</v>
      </c>
      <c r="D9" s="49"/>
      <c r="E9" s="22" t="s">
        <v>11</v>
      </c>
      <c r="F9" s="50">
        <v>0.64930555555555558</v>
      </c>
      <c r="G9" s="51"/>
      <c r="H9" s="5" t="s">
        <v>12</v>
      </c>
      <c r="I9" s="5"/>
      <c r="J9" s="5"/>
      <c r="K9" s="5"/>
      <c r="L9" s="5"/>
    </row>
    <row r="10" spans="1:14" x14ac:dyDescent="0.15">
      <c r="C10" s="23"/>
      <c r="D10" s="58" t="s">
        <v>32</v>
      </c>
      <c r="E10" s="58"/>
      <c r="F10" s="58"/>
      <c r="G10" s="58"/>
      <c r="H10" s="58"/>
      <c r="I10" s="58"/>
      <c r="J10" s="58"/>
      <c r="K10" s="58"/>
      <c r="L10" s="58"/>
      <c r="M10" s="58"/>
    </row>
    <row r="11" spans="1:14" ht="51.75" customHeight="1" x14ac:dyDescent="0.15">
      <c r="F11" s="4"/>
      <c r="G11" s="5"/>
      <c r="H11" s="5"/>
      <c r="I11" s="5"/>
      <c r="J11" s="5"/>
      <c r="K11" s="5"/>
      <c r="L11" s="5"/>
    </row>
    <row r="12" spans="1:14" ht="18.75" x14ac:dyDescent="0.15">
      <c r="B12" s="1" t="s">
        <v>0</v>
      </c>
      <c r="C12" s="2" t="s">
        <v>1</v>
      </c>
    </row>
    <row r="13" spans="1:14" x14ac:dyDescent="0.15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s="6" customFormat="1" x14ac:dyDescent="0.15">
      <c r="A14"/>
      <c r="B14" s="18"/>
      <c r="C14" s="18" t="s">
        <v>20</v>
      </c>
      <c r="D14" s="18"/>
      <c r="E14" s="18"/>
      <c r="F14" s="18"/>
      <c r="G14" s="18"/>
      <c r="H14" s="18"/>
      <c r="I14" s="29" t="s">
        <v>29</v>
      </c>
      <c r="J14" s="29"/>
      <c r="K14" s="33"/>
      <c r="L14" s="18"/>
      <c r="M14" s="7"/>
      <c r="N14" s="7"/>
    </row>
    <row r="15" spans="1:14" s="6" customFormat="1" x14ac:dyDescent="0.15">
      <c r="A15"/>
      <c r="B15" s="18"/>
      <c r="C15" s="42" t="s">
        <v>15</v>
      </c>
      <c r="D15" s="42" t="s">
        <v>16</v>
      </c>
      <c r="E15" s="42" t="s">
        <v>17</v>
      </c>
      <c r="F15" s="42" t="s">
        <v>18</v>
      </c>
      <c r="G15" s="42" t="s">
        <v>19</v>
      </c>
      <c r="H15" s="30"/>
      <c r="I15" s="31" t="s">
        <v>21</v>
      </c>
      <c r="J15" s="36">
        <f>DAY(G25)*24+HOUR(G25)</f>
        <v>53</v>
      </c>
      <c r="K15" s="19"/>
      <c r="L15" s="30"/>
      <c r="M15" s="7"/>
      <c r="N15" s="7"/>
    </row>
    <row r="16" spans="1:14" s="6" customFormat="1" x14ac:dyDescent="0.15">
      <c r="A16"/>
      <c r="B16" s="18"/>
      <c r="C16" s="43">
        <f ca="1">TODAY()</f>
        <v>41580</v>
      </c>
      <c r="D16" s="46">
        <f ca="1">C16</f>
        <v>41580</v>
      </c>
      <c r="E16" s="25">
        <v>0.4375</v>
      </c>
      <c r="F16" s="25">
        <v>0.74652777777777779</v>
      </c>
      <c r="G16" s="38">
        <f>F16-E16</f>
        <v>0.30902777777777779</v>
      </c>
      <c r="H16" s="30"/>
      <c r="I16" s="31" t="s">
        <v>22</v>
      </c>
      <c r="J16" s="36">
        <f>MINUTE(G25)</f>
        <v>5</v>
      </c>
      <c r="K16" s="19"/>
      <c r="L16" s="30"/>
      <c r="M16" s="7"/>
      <c r="N16" s="7"/>
    </row>
    <row r="17" spans="1:14" s="6" customFormat="1" x14ac:dyDescent="0.15">
      <c r="A17"/>
      <c r="B17" s="18"/>
      <c r="C17" s="43">
        <f ca="1">C16+1</f>
        <v>41581</v>
      </c>
      <c r="D17" s="46">
        <f t="shared" ref="D17:D24" ca="1" si="0">C17</f>
        <v>41581</v>
      </c>
      <c r="E17" s="25">
        <v>0.41666666666666669</v>
      </c>
      <c r="F17" s="25">
        <v>0.77083333333333337</v>
      </c>
      <c r="G17" s="38">
        <f t="shared" ref="G17:G24" si="1">F17-E17</f>
        <v>0.35416666666666669</v>
      </c>
      <c r="H17" s="30"/>
      <c r="I17" s="18"/>
      <c r="J17" s="19"/>
      <c r="K17" s="19"/>
      <c r="L17" s="30"/>
      <c r="M17" s="7"/>
      <c r="N17" s="7"/>
    </row>
    <row r="18" spans="1:14" s="6" customFormat="1" x14ac:dyDescent="0.15">
      <c r="A18"/>
      <c r="B18" s="18"/>
      <c r="C18" s="43">
        <f t="shared" ref="C18:C24" ca="1" si="2">C17+1</f>
        <v>41582</v>
      </c>
      <c r="D18" s="46">
        <f t="shared" ca="1" si="0"/>
        <v>41582</v>
      </c>
      <c r="E18" s="25">
        <v>0.53125</v>
      </c>
      <c r="F18" s="25">
        <v>0.64583333333333337</v>
      </c>
      <c r="G18" s="38">
        <f t="shared" si="1"/>
        <v>0.11458333333333337</v>
      </c>
      <c r="H18" s="30"/>
      <c r="I18" s="18"/>
      <c r="J18" s="19"/>
      <c r="K18" s="19"/>
      <c r="L18" s="30"/>
      <c r="M18" s="7"/>
      <c r="N18" s="7"/>
    </row>
    <row r="19" spans="1:14" s="6" customFormat="1" x14ac:dyDescent="0.15">
      <c r="A19"/>
      <c r="B19" s="18"/>
      <c r="C19" s="43">
        <f t="shared" ca="1" si="2"/>
        <v>41583</v>
      </c>
      <c r="D19" s="46">
        <f t="shared" ca="1" si="0"/>
        <v>41583</v>
      </c>
      <c r="E19" s="25">
        <v>0.42569444444444443</v>
      </c>
      <c r="F19" s="25">
        <v>0.68611111111111101</v>
      </c>
      <c r="G19" s="38">
        <f t="shared" si="1"/>
        <v>0.26041666666666657</v>
      </c>
      <c r="H19" s="30"/>
      <c r="I19" s="18" t="s">
        <v>30</v>
      </c>
      <c r="J19" s="19"/>
      <c r="K19" s="33"/>
      <c r="L19" s="30"/>
      <c r="M19" s="7"/>
      <c r="N19" s="7"/>
    </row>
    <row r="20" spans="1:14" s="6" customFormat="1" x14ac:dyDescent="0.15">
      <c r="A20"/>
      <c r="B20" s="18"/>
      <c r="C20" s="43">
        <f t="shared" ca="1" si="2"/>
        <v>41584</v>
      </c>
      <c r="D20" s="46">
        <f t="shared" ca="1" si="0"/>
        <v>41584</v>
      </c>
      <c r="E20" s="25">
        <v>0.57013888888888886</v>
      </c>
      <c r="F20" s="25">
        <v>0.8041666666666667</v>
      </c>
      <c r="G20" s="38">
        <f t="shared" si="1"/>
        <v>0.23402777777777783</v>
      </c>
      <c r="H20" s="30"/>
      <c r="I20" s="31" t="s">
        <v>21</v>
      </c>
      <c r="J20" s="36">
        <f>J15</f>
        <v>53</v>
      </c>
      <c r="K20" s="19"/>
      <c r="L20" s="35"/>
      <c r="M20" s="7"/>
      <c r="N20" s="7"/>
    </row>
    <row r="21" spans="1:14" s="6" customFormat="1" x14ac:dyDescent="0.15">
      <c r="A21"/>
      <c r="B21" s="18"/>
      <c r="C21" s="43">
        <f t="shared" ca="1" si="2"/>
        <v>41585</v>
      </c>
      <c r="D21" s="46">
        <f t="shared" ca="1" si="0"/>
        <v>41585</v>
      </c>
      <c r="E21" s="25">
        <v>0.64027777777777783</v>
      </c>
      <c r="F21" s="25">
        <v>0.88194444444444453</v>
      </c>
      <c r="G21" s="38">
        <f t="shared" si="1"/>
        <v>0.2416666666666667</v>
      </c>
      <c r="H21" s="30"/>
      <c r="I21" s="31" t="s">
        <v>22</v>
      </c>
      <c r="J21" s="36">
        <f>FLOOR(J16,10)</f>
        <v>0</v>
      </c>
      <c r="K21" s="19"/>
      <c r="L21" s="30"/>
      <c r="M21" s="7"/>
      <c r="N21" s="7"/>
    </row>
    <row r="22" spans="1:14" s="6" customFormat="1" x14ac:dyDescent="0.15">
      <c r="A22"/>
      <c r="B22" s="18"/>
      <c r="C22" s="43">
        <f t="shared" ca="1" si="2"/>
        <v>41586</v>
      </c>
      <c r="D22" s="46">
        <f t="shared" ca="1" si="0"/>
        <v>41586</v>
      </c>
      <c r="E22" s="25">
        <v>0.39930555555555558</v>
      </c>
      <c r="F22" s="25">
        <v>0.83680555555555547</v>
      </c>
      <c r="G22" s="38">
        <f t="shared" si="1"/>
        <v>0.43749999999999989</v>
      </c>
      <c r="H22" s="30"/>
      <c r="I22" s="7"/>
      <c r="J22" s="19"/>
      <c r="K22" s="19"/>
      <c r="L22" s="30"/>
      <c r="M22" s="7"/>
      <c r="N22" s="7"/>
    </row>
    <row r="23" spans="1:14" s="6" customFormat="1" x14ac:dyDescent="0.15">
      <c r="A23"/>
      <c r="B23" s="18"/>
      <c r="C23" s="43">
        <f t="shared" ca="1" si="2"/>
        <v>41587</v>
      </c>
      <c r="D23" s="46">
        <f t="shared" ca="1" si="0"/>
        <v>41587</v>
      </c>
      <c r="E23" s="26"/>
      <c r="F23" s="26"/>
      <c r="G23" s="38">
        <f t="shared" si="1"/>
        <v>0</v>
      </c>
      <c r="H23" s="30"/>
      <c r="I23" s="18"/>
      <c r="J23" s="19"/>
      <c r="K23" s="19"/>
      <c r="L23" s="30"/>
      <c r="M23" s="7"/>
      <c r="N23" s="7"/>
    </row>
    <row r="24" spans="1:14" s="6" customFormat="1" x14ac:dyDescent="0.15">
      <c r="A24"/>
      <c r="B24" s="18"/>
      <c r="C24" s="43">
        <f t="shared" ca="1" si="2"/>
        <v>41588</v>
      </c>
      <c r="D24" s="46">
        <f t="shared" ca="1" si="0"/>
        <v>41588</v>
      </c>
      <c r="E24" s="25">
        <v>0.56944444444444442</v>
      </c>
      <c r="F24" s="25">
        <v>0.82986111111111116</v>
      </c>
      <c r="G24" s="38">
        <f t="shared" si="1"/>
        <v>0.26041666666666674</v>
      </c>
      <c r="H24" s="30"/>
      <c r="I24" s="18" t="s">
        <v>27</v>
      </c>
      <c r="J24" s="19"/>
      <c r="K24" s="33"/>
      <c r="L24" s="30"/>
      <c r="M24" s="7"/>
      <c r="N24" s="7"/>
    </row>
    <row r="25" spans="1:14" s="6" customFormat="1" x14ac:dyDescent="0.15">
      <c r="A25"/>
      <c r="B25" s="18"/>
      <c r="C25" s="24" t="s">
        <v>25</v>
      </c>
      <c r="D25" s="34"/>
      <c r="E25" s="34"/>
      <c r="F25" s="34"/>
      <c r="G25" s="39">
        <f>SUM(G16:G24)</f>
        <v>2.2118055555555554</v>
      </c>
      <c r="H25" s="18"/>
      <c r="I25" s="31" t="s">
        <v>24</v>
      </c>
      <c r="J25" s="40">
        <v>850</v>
      </c>
      <c r="K25" s="19"/>
      <c r="L25" s="19"/>
      <c r="M25" s="7"/>
      <c r="N25" s="7"/>
    </row>
    <row r="26" spans="1:14" s="6" customFormat="1" x14ac:dyDescent="0.15">
      <c r="A26"/>
      <c r="B26" s="18"/>
      <c r="C26" s="19"/>
      <c r="D26" s="19"/>
      <c r="E26" s="19"/>
      <c r="F26" s="19"/>
      <c r="G26" s="19"/>
      <c r="H26" s="30"/>
      <c r="I26" s="31" t="s">
        <v>23</v>
      </c>
      <c r="J26" s="41">
        <f>(J20+J21/60)*J25</f>
        <v>45050</v>
      </c>
      <c r="K26" s="19"/>
      <c r="L26" s="18"/>
      <c r="M26" s="7"/>
      <c r="N26" s="7"/>
    </row>
    <row r="27" spans="1:14" s="6" customFormat="1" x14ac:dyDescent="0.15">
      <c r="A27"/>
      <c r="B27" s="13"/>
      <c r="C27" s="21"/>
      <c r="D27" s="21"/>
      <c r="E27" s="21"/>
      <c r="F27" s="21"/>
      <c r="G27" s="21"/>
      <c r="H27" s="20"/>
      <c r="I27" s="17"/>
      <c r="J27" s="21"/>
      <c r="K27" s="21"/>
      <c r="L27" s="17"/>
    </row>
    <row r="28" spans="1:14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4" s="6" customFormat="1" x14ac:dyDescent="0.15">
      <c r="A29"/>
      <c r="D29" s="12"/>
      <c r="E29" s="11"/>
      <c r="F29" s="11"/>
      <c r="G29" s="11"/>
      <c r="H29" s="9"/>
      <c r="J29" s="11"/>
      <c r="K29" s="11"/>
    </row>
    <row r="30" spans="1:14" s="6" customFormat="1" x14ac:dyDescent="0.15">
      <c r="A30"/>
      <c r="D30" s="12"/>
      <c r="E30" s="11"/>
      <c r="F30" s="11"/>
      <c r="G30" s="11"/>
      <c r="H30" s="9"/>
      <c r="J30" s="11"/>
      <c r="K30" s="11"/>
    </row>
    <row r="31" spans="1:14" s="6" customFormat="1" x14ac:dyDescent="0.15">
      <c r="A31"/>
      <c r="C31" s="11"/>
      <c r="D31" s="11"/>
      <c r="E31" s="11"/>
      <c r="F31" s="11"/>
      <c r="G31" s="11"/>
      <c r="H31" s="9"/>
      <c r="J31" s="11"/>
      <c r="K31" s="11"/>
    </row>
    <row r="32" spans="1:14" s="6" customFormat="1" x14ac:dyDescent="0.15">
      <c r="A32"/>
      <c r="C32" s="14"/>
      <c r="D32" s="10"/>
      <c r="E32" s="10"/>
      <c r="F32" s="10"/>
      <c r="G32" s="10"/>
      <c r="H32" s="9"/>
      <c r="J32" s="11"/>
      <c r="K32" s="11"/>
    </row>
    <row r="33" spans="1:11" s="6" customFormat="1" x14ac:dyDescent="0.15">
      <c r="A33"/>
      <c r="C33" s="11"/>
      <c r="D33" s="12"/>
      <c r="E33" s="11"/>
      <c r="F33" s="11"/>
      <c r="G33" s="11"/>
      <c r="H33" s="9"/>
      <c r="J33" s="11"/>
      <c r="K33" s="11"/>
    </row>
    <row r="34" spans="1:11" s="6" customFormat="1" x14ac:dyDescent="0.15">
      <c r="A34"/>
      <c r="C34" s="11"/>
      <c r="D34" s="12"/>
      <c r="E34" s="11"/>
      <c r="F34" s="11"/>
      <c r="G34" s="11"/>
      <c r="H34" s="9"/>
      <c r="J34" s="11"/>
      <c r="K34" s="11"/>
    </row>
    <row r="35" spans="1:11" s="6" customFormat="1" x14ac:dyDescent="0.15">
      <c r="A35"/>
      <c r="C35" s="11"/>
      <c r="D35" s="12"/>
      <c r="E35" s="11"/>
      <c r="F35" s="11"/>
      <c r="G35" s="11"/>
    </row>
    <row r="36" spans="1:11" s="6" customFormat="1" x14ac:dyDescent="0.15">
      <c r="A36"/>
      <c r="C36" s="11"/>
      <c r="D36" s="12"/>
      <c r="E36" s="11"/>
      <c r="F36" s="11"/>
      <c r="G36" s="11"/>
    </row>
    <row r="37" spans="1:11" s="6" customFormat="1" x14ac:dyDescent="0.15">
      <c r="A37"/>
      <c r="C37" s="11"/>
      <c r="D37" s="12"/>
      <c r="E37" s="11"/>
      <c r="F37" s="11"/>
      <c r="G37" s="11"/>
    </row>
    <row r="38" spans="1:11" s="6" customFormat="1" x14ac:dyDescent="0.15">
      <c r="A38"/>
      <c r="C38" s="11"/>
      <c r="D38" s="11"/>
      <c r="E38" s="11"/>
      <c r="F38" s="11"/>
      <c r="G38" s="11"/>
    </row>
    <row r="39" spans="1:11" s="6" customFormat="1" x14ac:dyDescent="0.15">
      <c r="A39"/>
      <c r="C39" s="11"/>
      <c r="D39" s="11"/>
      <c r="E39" s="15"/>
      <c r="F39" s="15"/>
      <c r="G39" s="11"/>
    </row>
    <row r="40" spans="1:11" s="6" customFormat="1" x14ac:dyDescent="0.15">
      <c r="A40"/>
      <c r="C40" s="11"/>
      <c r="D40" s="11"/>
      <c r="E40" s="15"/>
      <c r="F40" s="15"/>
      <c r="G40" s="11"/>
    </row>
    <row r="41" spans="1:11" s="6" customFormat="1" x14ac:dyDescent="0.15">
      <c r="A41"/>
      <c r="C41" s="11"/>
      <c r="D41" s="11"/>
      <c r="E41" s="16"/>
      <c r="F41" s="16"/>
      <c r="G41" s="11"/>
    </row>
    <row r="42" spans="1:11" s="6" customFormat="1" x14ac:dyDescent="0.15">
      <c r="A42"/>
      <c r="C42" s="11"/>
      <c r="D42" s="10"/>
      <c r="E42" s="15"/>
      <c r="F42" s="15"/>
      <c r="G42" s="11"/>
    </row>
    <row r="43" spans="1:11" s="6" customFormat="1" x14ac:dyDescent="0.15">
      <c r="A43"/>
      <c r="C43" s="11"/>
      <c r="D43" s="11"/>
      <c r="E43" s="11"/>
      <c r="F43" s="11"/>
      <c r="G43" s="11"/>
    </row>
    <row r="44" spans="1:11" s="6" customFormat="1" x14ac:dyDescent="0.15">
      <c r="A44"/>
      <c r="C44" s="11"/>
      <c r="D44" s="11"/>
      <c r="E44" s="11"/>
      <c r="F44" s="11"/>
      <c r="G44" s="11"/>
    </row>
    <row r="45" spans="1:11" s="6" customFormat="1" x14ac:dyDescent="0.15">
      <c r="A45"/>
    </row>
    <row r="46" spans="1:11" s="6" customFormat="1" x14ac:dyDescent="0.15">
      <c r="A46"/>
    </row>
    <row r="47" spans="1:11" s="6" customFormat="1" x14ac:dyDescent="0.15">
      <c r="A47"/>
    </row>
    <row r="48" spans="1:1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  <row r="559" spans="1:1" s="6" customFormat="1" x14ac:dyDescent="0.15">
      <c r="A559"/>
    </row>
    <row r="560" spans="1:1" s="6" customFormat="1" x14ac:dyDescent="0.15">
      <c r="A560"/>
    </row>
    <row r="561" spans="1:1" s="6" customFormat="1" x14ac:dyDescent="0.15">
      <c r="A561"/>
    </row>
  </sheetData>
  <mergeCells count="8">
    <mergeCell ref="D10:M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2013-11-01T23:26:32Z</dcterms:modified>
</cp:coreProperties>
</file>