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6" i="2" l="1"/>
  <c r="E23" i="1"/>
  <c r="E24" i="1"/>
  <c r="E25" i="1"/>
  <c r="E26" i="1"/>
  <c r="E27" i="1"/>
  <c r="E28" i="1"/>
  <c r="E29" i="1"/>
  <c r="E30" i="1"/>
  <c r="E31" i="1"/>
  <c r="F31" i="1"/>
  <c r="F30" i="1"/>
  <c r="F29" i="1"/>
  <c r="F28" i="1"/>
  <c r="F27" i="1"/>
  <c r="F26" i="1"/>
  <c r="F25" i="1"/>
  <c r="F24" i="1"/>
  <c r="F23" i="1"/>
  <c r="I24" i="1" s="1"/>
  <c r="E16" i="2"/>
  <c r="F9" i="2"/>
  <c r="F10" i="2"/>
  <c r="F11" i="2"/>
  <c r="F12" i="2"/>
  <c r="F13" i="2"/>
  <c r="F14" i="2"/>
  <c r="F15" i="2"/>
  <c r="F8" i="2"/>
  <c r="E9" i="2"/>
  <c r="E10" i="2"/>
  <c r="E11" i="2"/>
  <c r="E12" i="2"/>
  <c r="E13" i="2"/>
  <c r="E14" i="2"/>
  <c r="E15" i="2"/>
  <c r="E8" i="2"/>
  <c r="I17" i="2" l="1"/>
  <c r="I9" i="2"/>
  <c r="I32" i="1"/>
  <c r="E32" i="1"/>
  <c r="E17" i="2"/>
</calcChain>
</file>

<file path=xl/comments1.xml><?xml version="1.0" encoding="utf-8"?>
<comments xmlns="http://schemas.openxmlformats.org/spreadsheetml/2006/main">
  <authors>
    <author>根津良彦</author>
  </authors>
  <commentList>
    <comment ref="I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0"/>
            <rFont val="ＭＳ Ｐゴシック"/>
            <family val="3"/>
            <charset val="128"/>
          </rPr>
          <t>F8:F16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&lt;=3</t>
        </r>
        <r>
          <rPr>
            <b/>
            <sz val="11"/>
            <color indexed="81"/>
            <rFont val="ＭＳ Ｐゴシック"/>
            <family val="3"/>
            <charset val="128"/>
          </rPr>
          <t>",D8:D16)</t>
        </r>
      </text>
    </comment>
    <comment ref="E1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=D16/</t>
        </r>
        <r>
          <rPr>
            <b/>
            <sz val="12"/>
            <color indexed="17"/>
            <rFont val="ＭＳ Ｐゴシック"/>
            <family val="3"/>
            <charset val="128"/>
          </rPr>
          <t>SUM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$D$8:$D$16</t>
        </r>
        <r>
          <rPr>
            <b/>
            <sz val="12"/>
            <color indexed="81"/>
            <rFont val="ＭＳ Ｐゴシック"/>
            <family val="3"/>
            <charset val="128"/>
          </rPr>
          <t>)
ＳＵＭ関数を入力します。
絶対参照を忘れずに！</t>
        </r>
      </text>
    </comment>
    <comment ref="F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(D16,</t>
        </r>
        <r>
          <rPr>
            <sz val="11"/>
            <color indexed="10"/>
            <rFont val="ＭＳ Ｐゴシック"/>
            <family val="3"/>
            <charset val="128"/>
          </rPr>
          <t>$D$8:$D$16</t>
        </r>
        <r>
          <rPr>
            <b/>
            <sz val="11"/>
            <color indexed="81"/>
            <rFont val="ＭＳ Ｐゴシック"/>
            <family val="3"/>
            <charset val="128"/>
          </rPr>
          <t>)
絶対参照に注意！</t>
        </r>
      </text>
    </comment>
    <comment ref="I1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(E8:E16,"</t>
        </r>
        <r>
          <rPr>
            <b/>
            <sz val="11"/>
            <color indexed="12"/>
            <rFont val="ＭＳ Ｐゴシック"/>
            <family val="3"/>
            <charset val="128"/>
          </rPr>
          <t>&gt;=0.10</t>
        </r>
        <r>
          <rPr>
            <b/>
            <sz val="11"/>
            <color indexed="81"/>
            <rFont val="ＭＳ Ｐゴシック"/>
            <family val="3"/>
            <charset val="128"/>
          </rPr>
          <t>",D8:D16)</t>
        </r>
      </text>
    </comment>
  </commentList>
</comments>
</file>

<file path=xl/sharedStrings.xml><?xml version="1.0" encoding="utf-8"?>
<sst xmlns="http://schemas.openxmlformats.org/spreadsheetml/2006/main" count="65" uniqueCount="22">
  <si>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</si>
  <si>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</si>
  <si>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</si>
  <si>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</si>
  <si>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</si>
  <si>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</si>
  <si>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RANK  &amp;  SUMIF</t>
    <phoneticPr fontId="2"/>
  </si>
  <si>
    <t>売上順位</t>
    <rPh sb="0" eb="2">
      <t>ウリアゲ</t>
    </rPh>
    <rPh sb="2" eb="4">
      <t>ジュンイ</t>
    </rPh>
    <phoneticPr fontId="2"/>
  </si>
  <si>
    <t>顧客名</t>
    <rPh sb="0" eb="2">
      <t>コキャク</t>
    </rPh>
    <rPh sb="2" eb="3">
      <t>ナ</t>
    </rPh>
    <phoneticPr fontId="2"/>
  </si>
  <si>
    <t>売上金額</t>
    <rPh sb="0" eb="2">
      <t>ウリアゲ</t>
    </rPh>
    <rPh sb="2" eb="4">
      <t>キンガク</t>
    </rPh>
    <phoneticPr fontId="2"/>
  </si>
  <si>
    <t>西郷高志</t>
    <rPh sb="0" eb="2">
      <t>サイゴウ</t>
    </rPh>
    <rPh sb="2" eb="4">
      <t>タカシ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</si>
  <si>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</si>
  <si>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</si>
  <si>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</si>
  <si>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</si>
  <si>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</si>
  <si>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売上構成比</t>
    <rPh sb="0" eb="2">
      <t>ウリアゲ</t>
    </rPh>
    <rPh sb="2" eb="5">
      <t>コウセイヒ</t>
    </rPh>
    <phoneticPr fontId="2"/>
  </si>
  <si>
    <t>問１</t>
    <rPh sb="0" eb="1">
      <t>ト</t>
    </rPh>
    <phoneticPr fontId="2"/>
  </si>
  <si>
    <t>売上順位「ベスト３」の合計金額は？</t>
    <rPh sb="0" eb="2">
      <t>ウリアゲ</t>
    </rPh>
    <rPh sb="2" eb="4">
      <t>ジュンイ</t>
    </rPh>
    <rPh sb="11" eb="13">
      <t>ゴウケイ</t>
    </rPh>
    <rPh sb="13" eb="15">
      <t>キンガク</t>
    </rPh>
    <phoneticPr fontId="2"/>
  </si>
  <si>
    <t>問２</t>
    <rPh sb="0" eb="1">
      <t>ト</t>
    </rPh>
    <phoneticPr fontId="2"/>
  </si>
  <si>
    <t>売上構成比「１０％」以上の合計金額は？</t>
    <rPh sb="0" eb="2">
      <t>ウリアゲ</t>
    </rPh>
    <rPh sb="2" eb="5">
      <t>コウセイヒ</t>
    </rPh>
    <rPh sb="10" eb="12">
      <t>イジョウ</t>
    </rPh>
    <rPh sb="13" eb="15">
      <t>ゴウケイ</t>
    </rPh>
    <rPh sb="15" eb="17">
      <t>キンガク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</si>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</sst>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2" applyFont="1" applyAlignment="1">
      <alignment vertical="center"/>
    </xf>
    <xf numFmtId="38" fontId="10" fillId="0" borderId="0" xfId="2" applyFont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0" fillId="0" borderId="0" xfId="2" applyFont="1" applyBorder="1" applyAlignment="1">
      <alignment vertical="center"/>
    </xf>
    <xf numFmtId="38" fontId="1" fillId="0" borderId="0" xfId="2" applyFont="1" applyFill="1" applyBorder="1" applyAlignment="1">
      <alignment horizontal="center" vertical="center"/>
    </xf>
    <xf numFmtId="38" fontId="10" fillId="0" borderId="0" xfId="2" applyFont="1" applyFill="1" applyBorder="1" applyAlignment="1">
      <alignment horizontal="right" vertical="center"/>
    </xf>
    <xf numFmtId="38" fontId="0" fillId="0" borderId="0" xfId="2" applyFont="1" applyFill="1" applyBorder="1" applyAlignment="1">
      <alignment vertical="center"/>
    </xf>
    <xf numFmtId="38" fontId="0" fillId="0" borderId="0" xfId="2" applyFont="1" applyFill="1" applyBorder="1" applyAlignment="1">
      <alignment horizontal="right" vertical="center"/>
    </xf>
    <xf numFmtId="38" fontId="8" fillId="0" borderId="0" xfId="2" applyFont="1" applyAlignment="1">
      <alignment vertical="center"/>
    </xf>
    <xf numFmtId="38" fontId="9" fillId="0" borderId="0" xfId="2" applyFont="1" applyAlignment="1">
      <alignment horizontal="right" vertical="center"/>
    </xf>
    <xf numFmtId="38" fontId="0" fillId="0" borderId="0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center" vertical="center"/>
    </xf>
    <xf numFmtId="38" fontId="10" fillId="0" borderId="0" xfId="2" applyFont="1" applyBorder="1" applyAlignment="1">
      <alignment vertical="center"/>
    </xf>
    <xf numFmtId="0" fontId="0" fillId="0" borderId="0" xfId="2" applyNumberFormat="1" applyFont="1" applyAlignment="1">
      <alignment vertical="center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2" fillId="0" borderId="0" xfId="2" applyNumberFormat="1" applyFont="1" applyFill="1" applyBorder="1" applyAlignment="1">
      <alignment vertical="center"/>
    </xf>
    <xf numFmtId="0" fontId="12" fillId="0" borderId="0" xfId="2" applyNumberFormat="1" applyFont="1" applyFill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10" fillId="0" borderId="4" xfId="0" applyFont="1" applyBorder="1">
      <alignment vertical="center"/>
    </xf>
    <xf numFmtId="38" fontId="10" fillId="0" borderId="4" xfId="2" applyFont="1" applyBorder="1">
      <alignment vertical="center"/>
    </xf>
    <xf numFmtId="0" fontId="10" fillId="4" borderId="4" xfId="0" applyFont="1" applyFill="1" applyBorder="1">
      <alignment vertical="center"/>
    </xf>
    <xf numFmtId="0" fontId="10" fillId="0" borderId="5" xfId="2" applyNumberFormat="1" applyFont="1" applyFill="1" applyBorder="1" applyAlignment="1">
      <alignment vertical="center"/>
    </xf>
    <xf numFmtId="0" fontId="10" fillId="0" borderId="6" xfId="2" applyNumberFormat="1" applyFont="1" applyFill="1" applyBorder="1" applyAlignment="1">
      <alignment vertical="center"/>
    </xf>
    <xf numFmtId="0" fontId="12" fillId="5" borderId="4" xfId="2" applyNumberFormat="1" applyFont="1" applyFill="1" applyBorder="1" applyAlignment="1">
      <alignment vertical="center"/>
    </xf>
    <xf numFmtId="0" fontId="13" fillId="0" borderId="0" xfId="2" applyNumberFormat="1" applyFont="1" applyFill="1" applyBorder="1" applyAlignment="1">
      <alignment horizontal="right" vertical="center"/>
    </xf>
    <xf numFmtId="176" fontId="0" fillId="4" borderId="4" xfId="1" applyNumberFormat="1" applyFont="1" applyFill="1" applyBorder="1" applyAlignment="1">
      <alignment vertical="center"/>
    </xf>
    <xf numFmtId="38" fontId="10" fillId="4" borderId="4" xfId="2" applyFont="1" applyFill="1" applyBorder="1" applyAlignment="1">
      <alignment vertical="center"/>
    </xf>
    <xf numFmtId="38" fontId="0" fillId="7" borderId="4" xfId="2" applyFont="1" applyFill="1" applyBorder="1" applyAlignment="1">
      <alignment vertical="center"/>
    </xf>
    <xf numFmtId="0" fontId="10" fillId="7" borderId="4" xfId="0" applyFont="1" applyFill="1" applyBorder="1">
      <alignment vertical="center"/>
    </xf>
    <xf numFmtId="0" fontId="12" fillId="7" borderId="4" xfId="2" applyNumberFormat="1" applyFont="1" applyFill="1" applyBorder="1" applyAlignment="1">
      <alignment vertical="center"/>
    </xf>
    <xf numFmtId="38" fontId="10" fillId="7" borderId="4" xfId="2" applyFont="1" applyFill="1" applyBorder="1" applyAlignment="1">
      <alignment vertical="center"/>
    </xf>
    <xf numFmtId="0" fontId="10" fillId="7" borderId="4" xfId="2" applyNumberFormat="1" applyFont="1" applyFill="1" applyBorder="1" applyAlignment="1">
      <alignment vertical="center"/>
    </xf>
    <xf numFmtId="176" fontId="0" fillId="7" borderId="4" xfId="1" applyNumberFormat="1" applyFont="1" applyFill="1" applyBorder="1" applyAlignment="1">
      <alignment vertical="center"/>
    </xf>
    <xf numFmtId="0" fontId="10" fillId="8" borderId="4" xfId="0" applyFont="1" applyFill="1" applyBorder="1" applyAlignment="1">
      <alignment horizontal="center" vertical="center"/>
    </xf>
    <xf numFmtId="38" fontId="0" fillId="8" borderId="4" xfId="2" applyFon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6" fontId="21" fillId="6" borderId="0" xfId="3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16</xdr:row>
      <xdr:rowOff>123825</xdr:rowOff>
    </xdr:from>
    <xdr:to>
      <xdr:col>10</xdr:col>
      <xdr:colOff>123825</xdr:colOff>
      <xdr:row>19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0480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2</xdr:row>
      <xdr:rowOff>142875</xdr:rowOff>
    </xdr:from>
    <xdr:to>
      <xdr:col>10</xdr:col>
      <xdr:colOff>371475</xdr:colOff>
      <xdr:row>5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4162425" y="600075"/>
          <a:ext cx="3686175" cy="466725"/>
        </a:xfrm>
        <a:prstGeom prst="rect">
          <a:avLst/>
        </a:prstGeom>
        <a:solidFill>
          <a:schemeClr val="bg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「売上金額」の合計が無い場合の「売上構成比」？</a:t>
          </a:r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476250</xdr:colOff>
      <xdr:row>24</xdr:row>
      <xdr:rowOff>142875</xdr:rowOff>
    </xdr:from>
    <xdr:to>
      <xdr:col>9</xdr:col>
      <xdr:colOff>542925</xdr:colOff>
      <xdr:row>32</xdr:row>
      <xdr:rowOff>47625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4438650"/>
          <a:ext cx="3381375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104775</xdr:colOff>
      <xdr:row>16</xdr:row>
      <xdr:rowOff>114300</xdr:rowOff>
    </xdr:from>
    <xdr:to>
      <xdr:col>15</xdr:col>
      <xdr:colOff>47625</xdr:colOff>
      <xdr:row>24</xdr:row>
      <xdr:rowOff>47625</xdr:rowOff>
    </xdr:to>
    <xdr:grpSp>
      <xdr:nvGrpSpPr>
        <xdr:cNvPr id="2" name="グループ化 1"/>
        <xdr:cNvGrpSpPr/>
      </xdr:nvGrpSpPr>
      <xdr:grpSpPr>
        <a:xfrm>
          <a:off x="7581900" y="3038475"/>
          <a:ext cx="4057650" cy="1304925"/>
          <a:chOff x="6905625" y="2981325"/>
          <a:chExt cx="4057650" cy="1304925"/>
        </a:xfrm>
      </xdr:grpSpPr>
      <xdr:pic>
        <xdr:nvPicPr>
          <xdr:cNvPr id="8" name="図 7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05625" y="2981325"/>
            <a:ext cx="2466975" cy="1304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9" name="テキスト ボックス 8"/>
          <xdr:cNvSpPr txBox="1"/>
        </xdr:nvSpPr>
        <xdr:spPr>
          <a:xfrm>
            <a:off x="9048750" y="3457575"/>
            <a:ext cx="1914525" cy="6286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構成比１０％以上は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&gt;=0.1</a:t>
            </a:r>
            <a:r>
              <a:rPr kumimoji="1" lang="ja-JP" altLang="en-US" sz="1100"/>
              <a:t>」と入力</a:t>
            </a:r>
          </a:p>
        </xdr:txBody>
      </xdr:sp>
    </xdr:grpSp>
    <xdr:clientData/>
  </xdr:twoCellAnchor>
  <xdr:twoCellAnchor>
    <xdr:from>
      <xdr:col>10</xdr:col>
      <xdr:colOff>285750</xdr:colOff>
      <xdr:row>4</xdr:row>
      <xdr:rowOff>180975</xdr:rowOff>
    </xdr:from>
    <xdr:to>
      <xdr:col>14</xdr:col>
      <xdr:colOff>685801</xdr:colOff>
      <xdr:row>13</xdr:row>
      <xdr:rowOff>123825</xdr:rowOff>
    </xdr:to>
    <xdr:grpSp>
      <xdr:nvGrpSpPr>
        <xdr:cNvPr id="3" name="グループ化 2"/>
        <xdr:cNvGrpSpPr/>
      </xdr:nvGrpSpPr>
      <xdr:grpSpPr>
        <a:xfrm>
          <a:off x="7762875" y="981075"/>
          <a:ext cx="3648076" cy="1552575"/>
          <a:chOff x="7762875" y="981075"/>
          <a:chExt cx="3648076" cy="1552575"/>
        </a:xfrm>
      </xdr:grpSpPr>
      <xdr:pic>
        <xdr:nvPicPr>
          <xdr:cNvPr id="7" name="図 6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62875" y="981075"/>
            <a:ext cx="3438525" cy="15525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テキスト ボックス 9"/>
          <xdr:cNvSpPr txBox="1"/>
        </xdr:nvSpPr>
        <xdr:spPr>
          <a:xfrm>
            <a:off x="9963151" y="1362075"/>
            <a:ext cx="1447800" cy="628650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ベスト３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&lt;=3</a:t>
            </a:r>
            <a:r>
              <a:rPr kumimoji="1" lang="ja-JP" altLang="en-US" sz="1100"/>
              <a:t>」と入力</a:t>
            </a:r>
          </a:p>
        </xdr:txBody>
      </xdr:sp>
    </xdr:grpSp>
    <xdr:clientData/>
  </xdr:twoCellAnchor>
  <xdr:twoCellAnchor>
    <xdr:from>
      <xdr:col>0</xdr:col>
      <xdr:colOff>0</xdr:colOff>
      <xdr:row>17</xdr:row>
      <xdr:rowOff>76200</xdr:rowOff>
    </xdr:from>
    <xdr:to>
      <xdr:col>5</xdr:col>
      <xdr:colOff>352425</xdr:colOff>
      <xdr:row>20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0" y="3171825"/>
          <a:ext cx="3686175" cy="466725"/>
        </a:xfrm>
        <a:prstGeom prst="rect">
          <a:avLst/>
        </a:prstGeom>
        <a:solidFill>
          <a:schemeClr val="bg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「売上金額」の合計が無い場合の「売上構成比」</a:t>
          </a:r>
          <a:endParaRPr kumimoji="1" lang="en-US" altLang="ja-JP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2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9" t="s">
        <v>21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">
      <c r="B2" s="46" t="s">
        <v>6</v>
      </c>
      <c r="C2" s="47"/>
      <c r="D2" s="47"/>
      <c r="E2" s="48"/>
      <c r="F2" s="3" t="s">
        <v>2</v>
      </c>
      <c r="G2" s="45" t="s">
        <v>5</v>
      </c>
      <c r="H2" s="45"/>
      <c r="I2" s="45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20"/>
      <c r="C6" s="21"/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42" t="s">
        <v>8</v>
      </c>
      <c r="D7" s="42" t="s">
        <v>9</v>
      </c>
      <c r="E7" s="43" t="s">
        <v>16</v>
      </c>
      <c r="F7" s="44" t="s">
        <v>7</v>
      </c>
      <c r="G7" s="33" t="s">
        <v>17</v>
      </c>
      <c r="H7" s="26" t="s">
        <v>18</v>
      </c>
      <c r="I7" s="22"/>
      <c r="J7" s="22"/>
      <c r="K7" s="22"/>
      <c r="L7" s="26"/>
    </row>
    <row r="8" spans="1:12" s="6" customFormat="1" x14ac:dyDescent="0.15">
      <c r="A8"/>
      <c r="B8" s="20"/>
      <c r="C8" s="27" t="s">
        <v>10</v>
      </c>
      <c r="D8" s="28">
        <v>197210</v>
      </c>
      <c r="E8" s="36"/>
      <c r="F8" s="37"/>
      <c r="H8" s="26"/>
      <c r="I8" s="21"/>
      <c r="J8" s="22"/>
      <c r="K8" s="22"/>
      <c r="L8" s="26"/>
    </row>
    <row r="9" spans="1:12" s="6" customFormat="1" x14ac:dyDescent="0.15">
      <c r="A9"/>
      <c r="B9" s="20"/>
      <c r="C9" s="27" t="s">
        <v>11</v>
      </c>
      <c r="D9" s="28">
        <v>238000</v>
      </c>
      <c r="E9" s="36"/>
      <c r="F9" s="37"/>
      <c r="G9" s="22"/>
      <c r="H9" s="26"/>
      <c r="I9" s="39"/>
      <c r="J9" s="22"/>
      <c r="K9" s="22"/>
      <c r="L9" s="26"/>
    </row>
    <row r="10" spans="1:12" s="6" customFormat="1" x14ac:dyDescent="0.15">
      <c r="A10"/>
      <c r="B10" s="20"/>
      <c r="C10" s="27" t="s">
        <v>12</v>
      </c>
      <c r="D10" s="28">
        <v>237890</v>
      </c>
      <c r="E10" s="36"/>
      <c r="F10" s="37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27" t="s">
        <v>13</v>
      </c>
      <c r="D11" s="28">
        <v>289000</v>
      </c>
      <c r="E11" s="36"/>
      <c r="F11" s="37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7" t="s">
        <v>11</v>
      </c>
      <c r="D12" s="28">
        <v>199800</v>
      </c>
      <c r="E12" s="36"/>
      <c r="F12" s="37"/>
      <c r="G12" s="33" t="s">
        <v>19</v>
      </c>
      <c r="H12" s="26" t="s">
        <v>20</v>
      </c>
      <c r="I12" s="21"/>
      <c r="J12" s="22"/>
      <c r="K12" s="22"/>
      <c r="L12" s="26"/>
    </row>
    <row r="13" spans="1:12" s="6" customFormat="1" x14ac:dyDescent="0.15">
      <c r="A13"/>
      <c r="B13" s="20"/>
      <c r="C13" s="27" t="s">
        <v>14</v>
      </c>
      <c r="D13" s="28">
        <v>247000</v>
      </c>
      <c r="E13" s="36"/>
      <c r="F13" s="37"/>
      <c r="G13" s="22"/>
      <c r="H13" s="26"/>
      <c r="I13" s="40"/>
      <c r="J13" s="22"/>
      <c r="K13" s="22"/>
      <c r="L13" s="26"/>
    </row>
    <row r="14" spans="1:12" s="6" customFormat="1" x14ac:dyDescent="0.15">
      <c r="A14"/>
      <c r="B14" s="20"/>
      <c r="C14" s="27" t="s">
        <v>11</v>
      </c>
      <c r="D14" s="28">
        <v>198050</v>
      </c>
      <c r="E14" s="36"/>
      <c r="F14" s="37"/>
      <c r="J14" s="22"/>
      <c r="K14" s="22"/>
      <c r="L14" s="26"/>
    </row>
    <row r="15" spans="1:12" s="6" customFormat="1" x14ac:dyDescent="0.15">
      <c r="A15"/>
      <c r="B15" s="20"/>
      <c r="C15" s="27" t="s">
        <v>13</v>
      </c>
      <c r="D15" s="28">
        <v>278620</v>
      </c>
      <c r="E15" s="36"/>
      <c r="F15" s="37"/>
      <c r="J15" s="22"/>
      <c r="K15" s="22"/>
      <c r="L15" s="26"/>
    </row>
    <row r="16" spans="1:12" s="6" customFormat="1" x14ac:dyDescent="0.15">
      <c r="A16"/>
      <c r="B16" s="20"/>
      <c r="C16" s="27" t="s">
        <v>15</v>
      </c>
      <c r="D16" s="28">
        <v>197800</v>
      </c>
      <c r="E16" s="36"/>
      <c r="F16" s="37"/>
      <c r="K16" s="22"/>
      <c r="L16" s="26"/>
    </row>
    <row r="17" spans="1:12" s="6" customFormat="1" x14ac:dyDescent="0.15">
      <c r="A17"/>
      <c r="B17" s="20"/>
      <c r="C17" s="31"/>
      <c r="D17" s="30"/>
      <c r="E17" s="38"/>
      <c r="F17" s="32"/>
      <c r="K17" s="22"/>
      <c r="L17" s="22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1"/>
    </row>
    <row r="19" spans="1:12" s="6" customFormat="1" x14ac:dyDescent="0.15">
      <c r="A19"/>
      <c r="C19" s="8"/>
      <c r="D19" s="11"/>
      <c r="E19" s="8"/>
      <c r="F19" s="8"/>
      <c r="G19" s="8"/>
      <c r="H19" s="19"/>
      <c r="I19" s="7"/>
      <c r="J19" s="8"/>
      <c r="K19" s="8"/>
      <c r="L19" s="7"/>
    </row>
    <row r="20" spans="1:12" s="6" customFormat="1" x14ac:dyDescent="0.15">
      <c r="A20"/>
      <c r="B20" s="14" t="s">
        <v>3</v>
      </c>
      <c r="D20" s="13"/>
      <c r="E20" s="12"/>
      <c r="F20" s="12"/>
      <c r="G20" s="12"/>
      <c r="H20" s="9"/>
      <c r="J20" s="12"/>
      <c r="K20" s="12"/>
    </row>
    <row r="21" spans="1:12" s="6" customFormat="1" x14ac:dyDescent="0.15">
      <c r="A21"/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B22" s="15" t="s">
        <v>4</v>
      </c>
      <c r="C22" s="42" t="s">
        <v>8</v>
      </c>
      <c r="D22" s="42" t="s">
        <v>9</v>
      </c>
      <c r="E22" s="43" t="s">
        <v>16</v>
      </c>
      <c r="F22" s="44" t="s">
        <v>7</v>
      </c>
      <c r="G22" s="33" t="s">
        <v>17</v>
      </c>
      <c r="H22" s="26" t="s">
        <v>18</v>
      </c>
      <c r="I22" s="22"/>
      <c r="J22" s="12"/>
      <c r="K22" s="12"/>
    </row>
    <row r="23" spans="1:12" s="6" customFormat="1" x14ac:dyDescent="0.15">
      <c r="A23"/>
      <c r="C23" s="27" t="s">
        <v>10</v>
      </c>
      <c r="D23" s="28">
        <v>197210</v>
      </c>
      <c r="E23" s="34">
        <f>D23/SUM($D$8:$D$16)</f>
        <v>9.4659133999241613E-2</v>
      </c>
      <c r="F23" s="29">
        <f>RANK(D23,$D$8:$D$16)</f>
        <v>9</v>
      </c>
      <c r="H23" s="26"/>
      <c r="I23" s="21"/>
      <c r="J23" s="12"/>
      <c r="K23" s="12"/>
    </row>
    <row r="24" spans="1:12" s="6" customFormat="1" x14ac:dyDescent="0.15">
      <c r="A24"/>
      <c r="C24" s="27" t="s">
        <v>11</v>
      </c>
      <c r="D24" s="28">
        <v>238000</v>
      </c>
      <c r="E24" s="34">
        <f t="shared" ref="E24:E30" si="0">D24/SUM($D$8:$D$16)</f>
        <v>0.11423798941138635</v>
      </c>
      <c r="F24" s="29">
        <f t="shared" ref="F24:F30" si="1">RANK(D24,$D$8:$D$16)</f>
        <v>4</v>
      </c>
      <c r="G24" s="22"/>
      <c r="H24" s="26"/>
      <c r="I24" s="35">
        <f>SUMIF(F23:F31,"&lt;=3",D23:D31)</f>
        <v>814620</v>
      </c>
      <c r="J24" s="12"/>
      <c r="K24" s="12"/>
    </row>
    <row r="25" spans="1:12" s="6" customFormat="1" x14ac:dyDescent="0.15">
      <c r="A25"/>
      <c r="C25" s="27" t="s">
        <v>12</v>
      </c>
      <c r="D25" s="28">
        <v>237890</v>
      </c>
      <c r="E25" s="34">
        <f t="shared" si="0"/>
        <v>0.11418519034065</v>
      </c>
      <c r="F25" s="29">
        <f t="shared" si="1"/>
        <v>5</v>
      </c>
      <c r="G25" s="22"/>
      <c r="H25" s="26"/>
      <c r="I25" s="21"/>
      <c r="J25" s="12"/>
      <c r="K25" s="12"/>
    </row>
    <row r="26" spans="1:12" s="6" customFormat="1" x14ac:dyDescent="0.15">
      <c r="A26"/>
      <c r="C26" s="27" t="s">
        <v>13</v>
      </c>
      <c r="D26" s="28">
        <v>289000</v>
      </c>
      <c r="E26" s="34">
        <f t="shared" si="0"/>
        <v>0.13871755857096915</v>
      </c>
      <c r="F26" s="29">
        <f t="shared" si="1"/>
        <v>1</v>
      </c>
      <c r="G26" s="22"/>
      <c r="H26" s="26"/>
      <c r="I26" s="21"/>
    </row>
    <row r="27" spans="1:12" s="6" customFormat="1" x14ac:dyDescent="0.15">
      <c r="A27"/>
      <c r="C27" s="27" t="s">
        <v>11</v>
      </c>
      <c r="D27" s="28">
        <v>199800</v>
      </c>
      <c r="E27" s="34">
        <f t="shared" si="0"/>
        <v>9.5902312119306707E-2</v>
      </c>
      <c r="F27" s="29">
        <f t="shared" si="1"/>
        <v>6</v>
      </c>
      <c r="G27" s="22"/>
      <c r="H27" s="26"/>
      <c r="I27" s="21"/>
    </row>
    <row r="28" spans="1:12" s="6" customFormat="1" x14ac:dyDescent="0.15">
      <c r="A28"/>
      <c r="C28" s="27" t="s">
        <v>14</v>
      </c>
      <c r="D28" s="28">
        <v>247000</v>
      </c>
      <c r="E28" s="34">
        <f t="shared" si="0"/>
        <v>0.11855791338072449</v>
      </c>
      <c r="F28" s="29">
        <f t="shared" si="1"/>
        <v>3</v>
      </c>
    </row>
    <row r="29" spans="1:12" s="6" customFormat="1" x14ac:dyDescent="0.15">
      <c r="A29"/>
      <c r="C29" s="27" t="s">
        <v>11</v>
      </c>
      <c r="D29" s="28">
        <v>198050</v>
      </c>
      <c r="E29" s="34">
        <f t="shared" si="0"/>
        <v>9.5062326903046501E-2</v>
      </c>
      <c r="F29" s="29">
        <f t="shared" si="1"/>
        <v>7</v>
      </c>
    </row>
    <row r="30" spans="1:12" s="6" customFormat="1" x14ac:dyDescent="0.15">
      <c r="A30"/>
      <c r="C30" s="27" t="s">
        <v>13</v>
      </c>
      <c r="D30" s="28">
        <v>278620</v>
      </c>
      <c r="E30" s="34">
        <f t="shared" si="0"/>
        <v>0.13373524625966582</v>
      </c>
      <c r="F30" s="29">
        <f t="shared" si="1"/>
        <v>2</v>
      </c>
      <c r="G30" s="22"/>
      <c r="H30" s="26"/>
      <c r="I30" s="21"/>
    </row>
    <row r="31" spans="1:12" s="6" customFormat="1" x14ac:dyDescent="0.15">
      <c r="A31"/>
      <c r="C31" s="27" t="s">
        <v>15</v>
      </c>
      <c r="D31" s="28">
        <v>197800</v>
      </c>
      <c r="E31" s="34">
        <f>D31/SUM($D$8:$D$16)</f>
        <v>9.4942329015009333E-2</v>
      </c>
      <c r="F31" s="29">
        <f>RANK(D31,$D$8:$D$16)</f>
        <v>8</v>
      </c>
      <c r="G31" s="33" t="s">
        <v>19</v>
      </c>
      <c r="H31" s="26" t="s">
        <v>20</v>
      </c>
      <c r="I31" s="21"/>
    </row>
    <row r="32" spans="1:12" s="6" customFormat="1" x14ac:dyDescent="0.15">
      <c r="A32"/>
      <c r="C32" s="31"/>
      <c r="D32" s="30"/>
      <c r="E32" s="34">
        <f>SUM(E23:E31)</f>
        <v>0.99999999999999989</v>
      </c>
      <c r="F32" s="32"/>
      <c r="G32" s="22"/>
      <c r="H32" s="26"/>
      <c r="I32" s="35">
        <f>SUMIF(E23:E31,"&gt;=0.10",D23:D31)</f>
        <v>1290510</v>
      </c>
    </row>
    <row r="33" spans="1:7" s="6" customFormat="1" x14ac:dyDescent="0.15">
      <c r="A33"/>
      <c r="C33" s="12"/>
      <c r="D33" s="10"/>
      <c r="E33" s="17"/>
      <c r="F33" s="17"/>
      <c r="G33" s="12"/>
    </row>
    <row r="34" spans="1:7" s="6" customFormat="1" x14ac:dyDescent="0.15">
      <c r="A34"/>
      <c r="C34" s="12"/>
      <c r="D34" s="12"/>
      <c r="E34" s="12"/>
      <c r="F34" s="12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9" t="s">
        <v>21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">
      <c r="B2" s="46" t="s">
        <v>6</v>
      </c>
      <c r="C2" s="47"/>
      <c r="D2" s="47"/>
      <c r="E2" s="48"/>
      <c r="F2" s="3" t="s">
        <v>2</v>
      </c>
      <c r="G2" s="45" t="s">
        <v>5</v>
      </c>
      <c r="H2" s="45"/>
      <c r="I2" s="45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20"/>
      <c r="C6" s="21"/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42" t="s">
        <v>8</v>
      </c>
      <c r="D7" s="42" t="s">
        <v>9</v>
      </c>
      <c r="E7" s="43" t="s">
        <v>16</v>
      </c>
      <c r="F7" s="44" t="s">
        <v>7</v>
      </c>
      <c r="G7" s="33" t="s">
        <v>17</v>
      </c>
      <c r="H7" s="26" t="s">
        <v>18</v>
      </c>
      <c r="I7" s="22"/>
      <c r="J7" s="22"/>
      <c r="K7" s="22"/>
      <c r="L7" s="26"/>
    </row>
    <row r="8" spans="1:12" s="6" customFormat="1" x14ac:dyDescent="0.15">
      <c r="A8"/>
      <c r="B8" s="20"/>
      <c r="C8" s="27" t="s">
        <v>10</v>
      </c>
      <c r="D8" s="28">
        <v>197210</v>
      </c>
      <c r="E8" s="41">
        <f>D8/SUM($D$8:$D$16)</f>
        <v>9.4659133999241613E-2</v>
      </c>
      <c r="F8" s="37">
        <f>RANK(D8,$D$8:$D$16)</f>
        <v>9</v>
      </c>
      <c r="H8" s="26"/>
      <c r="I8" s="21"/>
      <c r="J8" s="22"/>
      <c r="K8" s="22"/>
      <c r="L8" s="26"/>
    </row>
    <row r="9" spans="1:12" s="6" customFormat="1" x14ac:dyDescent="0.15">
      <c r="A9"/>
      <c r="B9" s="20"/>
      <c r="C9" s="27" t="s">
        <v>11</v>
      </c>
      <c r="D9" s="28">
        <v>238000</v>
      </c>
      <c r="E9" s="41">
        <f t="shared" ref="E9:E15" si="0">D9/SUM($D$8:$D$16)</f>
        <v>0.11423798941138635</v>
      </c>
      <c r="F9" s="37">
        <f t="shared" ref="F9:F15" si="1">RANK(D9,$D$8:$D$16)</f>
        <v>4</v>
      </c>
      <c r="G9" s="22"/>
      <c r="H9" s="26"/>
      <c r="I9" s="39">
        <f>SUMIF(F8:F16,"&lt;=3",D8:D16)</f>
        <v>814620</v>
      </c>
      <c r="J9" s="22"/>
      <c r="K9" s="22"/>
      <c r="L9" s="26"/>
    </row>
    <row r="10" spans="1:12" s="6" customFormat="1" x14ac:dyDescent="0.15">
      <c r="A10"/>
      <c r="B10" s="20"/>
      <c r="C10" s="27" t="s">
        <v>12</v>
      </c>
      <c r="D10" s="28">
        <v>237890</v>
      </c>
      <c r="E10" s="41">
        <f t="shared" si="0"/>
        <v>0.11418519034065</v>
      </c>
      <c r="F10" s="37">
        <f t="shared" si="1"/>
        <v>5</v>
      </c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27" t="s">
        <v>13</v>
      </c>
      <c r="D11" s="28">
        <v>289000</v>
      </c>
      <c r="E11" s="41">
        <f t="shared" si="0"/>
        <v>0.13871755857096915</v>
      </c>
      <c r="F11" s="37">
        <f t="shared" si="1"/>
        <v>1</v>
      </c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7" t="s">
        <v>11</v>
      </c>
      <c r="D12" s="28">
        <v>199800</v>
      </c>
      <c r="E12" s="41">
        <f t="shared" si="0"/>
        <v>9.5902312119306707E-2</v>
      </c>
      <c r="F12" s="37">
        <f t="shared" si="1"/>
        <v>6</v>
      </c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7" t="s">
        <v>14</v>
      </c>
      <c r="D13" s="28">
        <v>247000</v>
      </c>
      <c r="E13" s="41">
        <f t="shared" si="0"/>
        <v>0.11855791338072449</v>
      </c>
      <c r="F13" s="37">
        <f t="shared" si="1"/>
        <v>3</v>
      </c>
      <c r="J13" s="22"/>
      <c r="K13" s="22"/>
      <c r="L13" s="26"/>
    </row>
    <row r="14" spans="1:12" s="6" customFormat="1" x14ac:dyDescent="0.15">
      <c r="A14"/>
      <c r="B14" s="20"/>
      <c r="C14" s="27" t="s">
        <v>11</v>
      </c>
      <c r="D14" s="28">
        <v>198050</v>
      </c>
      <c r="E14" s="41">
        <f t="shared" si="0"/>
        <v>9.5062326903046501E-2</v>
      </c>
      <c r="F14" s="37">
        <f t="shared" si="1"/>
        <v>7</v>
      </c>
      <c r="J14" s="22"/>
      <c r="K14" s="22"/>
      <c r="L14" s="26"/>
    </row>
    <row r="15" spans="1:12" s="6" customFormat="1" x14ac:dyDescent="0.15">
      <c r="A15"/>
      <c r="B15" s="20"/>
      <c r="C15" s="27" t="s">
        <v>13</v>
      </c>
      <c r="D15" s="28">
        <v>278620</v>
      </c>
      <c r="E15" s="41">
        <f t="shared" si="0"/>
        <v>0.13373524625966582</v>
      </c>
      <c r="F15" s="37">
        <f t="shared" si="1"/>
        <v>2</v>
      </c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27" t="s">
        <v>15</v>
      </c>
      <c r="D16" s="28">
        <v>197800</v>
      </c>
      <c r="E16" s="41">
        <f>D16/SUM($D$8:$D$16)</f>
        <v>9.4942329015009333E-2</v>
      </c>
      <c r="F16" s="37">
        <f>_xlfn.RANK.EQ(D16,$D$8:$D$16)</f>
        <v>8</v>
      </c>
      <c r="G16" s="33" t="s">
        <v>19</v>
      </c>
      <c r="H16" s="26" t="s">
        <v>20</v>
      </c>
      <c r="I16" s="21"/>
      <c r="J16" s="22"/>
      <c r="K16" s="22"/>
      <c r="L16" s="26"/>
    </row>
    <row r="17" spans="1:12" s="6" customFormat="1" x14ac:dyDescent="0.15">
      <c r="A17"/>
      <c r="B17" s="20"/>
      <c r="C17" s="31"/>
      <c r="D17" s="30"/>
      <c r="E17" s="41">
        <f>SUM(E8:E16)</f>
        <v>0.99999999999999989</v>
      </c>
      <c r="F17" s="32"/>
      <c r="G17" s="22"/>
      <c r="H17" s="26"/>
      <c r="I17" s="39">
        <f>SUMIF(E8:E16,"&gt;=0.10",D8:D16)</f>
        <v>1290510</v>
      </c>
      <c r="J17" s="22"/>
      <c r="K17" s="22"/>
      <c r="L17" s="22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1"/>
    </row>
    <row r="19" spans="1:12" s="6" customFormat="1" x14ac:dyDescent="0.15">
      <c r="A19"/>
      <c r="C19" s="8"/>
      <c r="D19" s="11"/>
      <c r="E19" s="8"/>
      <c r="F19" s="8"/>
      <c r="G19" s="8"/>
      <c r="H19" s="19"/>
      <c r="I19" s="7"/>
      <c r="J19" s="8"/>
      <c r="K19" s="8"/>
      <c r="L19" s="7"/>
    </row>
    <row r="20" spans="1:12" s="6" customFormat="1" x14ac:dyDescent="0.15">
      <c r="A20"/>
      <c r="C20" s="14"/>
      <c r="D20" s="13"/>
      <c r="E20" s="12"/>
      <c r="F20" s="12"/>
      <c r="G20" s="12"/>
      <c r="H20" s="9"/>
      <c r="J20" s="12"/>
      <c r="K20" s="12"/>
    </row>
    <row r="21" spans="1:12" s="6" customFormat="1" x14ac:dyDescent="0.15">
      <c r="A21"/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B22" s="15"/>
      <c r="C22" s="12"/>
      <c r="D22" s="12"/>
      <c r="E22" s="12"/>
      <c r="F22" s="12"/>
      <c r="G22" s="12"/>
      <c r="H22" s="9"/>
      <c r="J22" s="12"/>
      <c r="K22" s="12"/>
    </row>
    <row r="23" spans="1:12" s="6" customFormat="1" x14ac:dyDescent="0.15">
      <c r="A23"/>
      <c r="C23" s="16"/>
      <c r="D23" s="10"/>
      <c r="E23" s="10"/>
      <c r="F23" s="10"/>
      <c r="G23" s="10"/>
      <c r="H23" s="9"/>
      <c r="J23" s="12"/>
      <c r="K23" s="12"/>
    </row>
    <row r="24" spans="1:12" s="6" customFormat="1" x14ac:dyDescent="0.15">
      <c r="A24"/>
      <c r="C24" s="12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2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2"/>
      <c r="D26" s="13"/>
      <c r="E26" s="12"/>
      <c r="F26" s="12"/>
      <c r="G26" s="12"/>
    </row>
    <row r="27" spans="1:12" s="6" customFormat="1" x14ac:dyDescent="0.15">
      <c r="A27"/>
      <c r="C27" s="12"/>
      <c r="D27" s="13"/>
      <c r="E27" s="12"/>
      <c r="F27" s="12"/>
      <c r="G27" s="12"/>
    </row>
    <row r="28" spans="1:12" s="6" customFormat="1" x14ac:dyDescent="0.15">
      <c r="A28"/>
      <c r="C28" s="12"/>
      <c r="D28" s="13"/>
      <c r="E28" s="12"/>
      <c r="F28" s="12"/>
      <c r="G28" s="12"/>
    </row>
    <row r="29" spans="1:12" s="6" customFormat="1" x14ac:dyDescent="0.15">
      <c r="A29"/>
      <c r="C29" s="12"/>
      <c r="D29" s="12"/>
      <c r="E29" s="12"/>
      <c r="F29" s="12"/>
      <c r="G29" s="12"/>
    </row>
    <row r="30" spans="1:12" s="6" customFormat="1" x14ac:dyDescent="0.15">
      <c r="A30"/>
      <c r="C30" s="12"/>
      <c r="D30" s="12"/>
      <c r="E30" s="17"/>
      <c r="F30" s="17"/>
      <c r="G30" s="12"/>
    </row>
    <row r="31" spans="1:12" s="6" customFormat="1" x14ac:dyDescent="0.15">
      <c r="A31"/>
      <c r="C31" s="12"/>
      <c r="D31" s="12"/>
      <c r="E31" s="17"/>
      <c r="F31" s="17"/>
      <c r="G31" s="12"/>
    </row>
    <row r="32" spans="1:12" s="6" customFormat="1" x14ac:dyDescent="0.15">
      <c r="A32"/>
      <c r="C32" s="12"/>
      <c r="D32" s="12"/>
      <c r="E32" s="18"/>
      <c r="F32" s="18"/>
      <c r="G32" s="12"/>
    </row>
    <row r="33" spans="1:7" s="6" customFormat="1" x14ac:dyDescent="0.15">
      <c r="A33"/>
      <c r="C33" s="12"/>
      <c r="D33" s="10"/>
      <c r="E33" s="17"/>
      <c r="F33" s="17"/>
      <c r="G33" s="12"/>
    </row>
    <row r="34" spans="1:7" s="6" customFormat="1" x14ac:dyDescent="0.15">
      <c r="A34"/>
      <c r="C34" s="12"/>
      <c r="D34" s="12"/>
      <c r="E34" s="12"/>
      <c r="F34" s="12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2013-11-03T04:38:55Z</dcterms:modified>
</cp:coreProperties>
</file>