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9" i="2" l="1"/>
  <c r="G9" i="2" s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18" i="2"/>
  <c r="G18" i="2" s="1"/>
  <c r="F19" i="2"/>
  <c r="G19" i="2" s="1"/>
  <c r="F20" i="2"/>
  <c r="G20" i="2" s="1"/>
  <c r="K37" i="1" l="1"/>
  <c r="F21" i="2"/>
  <c r="K16" i="2"/>
  <c r="G42" i="1"/>
  <c r="K38" i="1" s="1"/>
  <c r="K45" i="1" s="1"/>
  <c r="G21" i="2"/>
  <c r="K17" i="2" s="1"/>
  <c r="K24" i="2" s="1"/>
</calcChain>
</file>

<file path=xl/comments1.xml><?xml version="1.0" encoding="utf-8"?>
<comments xmlns="http://schemas.openxmlformats.org/spreadsheetml/2006/main">
  <authors>
    <author>根津良彦</author>
    <author>FJ-USER</author>
  </authors>
  <commentList>
    <comment ref="F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(D9=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,E9=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),"",</t>
        </r>
        <r>
          <rPr>
            <b/>
            <sz val="11"/>
            <color indexed="14"/>
            <rFont val="ＭＳ Ｐゴシック"/>
            <family val="3"/>
            <charset val="128"/>
          </rPr>
          <t>E9-D9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G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(F9=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,F9*24)</t>
        </r>
      </text>
    </comment>
    <comment ref="K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=DSUM(C8:G20,G8,J8:J10)</t>
        </r>
      </text>
    </comment>
    <comment ref="K1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=G21-K16</t>
        </r>
      </text>
    </comment>
    <comment ref="F21" authorId="1" shapeId="0">
      <text>
        <r>
          <rPr>
            <sz val="11"/>
            <color indexed="81"/>
            <rFont val="ＭＳ Ｐゴシック"/>
            <family val="3"/>
            <charset val="128"/>
          </rPr>
          <t>書式に注意！
ユーザー定義です。</t>
        </r>
      </text>
    </comment>
    <comment ref="G21" authorId="0" shapeId="0">
      <text>
        <r>
          <rPr>
            <sz val="11"/>
            <color indexed="81"/>
            <rFont val="ＭＳ Ｐゴシック"/>
            <family val="3"/>
            <charset val="128"/>
          </rPr>
          <t>時間「６１時間５分」は、計算上の数値では
→「</t>
        </r>
        <r>
          <rPr>
            <b/>
            <sz val="11"/>
            <color indexed="81"/>
            <rFont val="ＭＳ Ｐゴシック"/>
            <family val="3"/>
            <charset val="128"/>
          </rPr>
          <t>61.0833…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K2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2"/>
            <rFont val="ＭＳ Ｐゴシック"/>
            <family val="3"/>
            <charset val="128"/>
          </rPr>
          <t>(870</t>
        </r>
        <r>
          <rPr>
            <b/>
            <sz val="12"/>
            <color indexed="81"/>
            <rFont val="ＭＳ Ｐゴシック"/>
            <family val="3"/>
            <charset val="128"/>
          </rPr>
          <t>*K17)+(</t>
        </r>
        <r>
          <rPr>
            <b/>
            <sz val="12"/>
            <color indexed="12"/>
            <rFont val="ＭＳ Ｐゴシック"/>
            <family val="3"/>
            <charset val="128"/>
          </rPr>
          <t>1150</t>
        </r>
        <r>
          <rPr>
            <b/>
            <sz val="12"/>
            <color indexed="81"/>
            <rFont val="ＭＳ Ｐゴシック"/>
            <family val="3"/>
            <charset val="128"/>
          </rPr>
          <t>*K16)</t>
        </r>
      </text>
    </comment>
  </commentList>
</comments>
</file>

<file path=xl/sharedStrings.xml><?xml version="1.0" encoding="utf-8"?>
<sst xmlns="http://schemas.openxmlformats.org/spreadsheetml/2006/main" count="54" uniqueCount="21">
  <si>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</si>
  <si>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</si>
  <si>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</si>
  <si>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</si>
  <si>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日付</t>
    <rPh sb="0" eb="2">
      <t>ヒヅケ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</si>
  <si>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</si>
  <si>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</si>
  <si>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</si>
  <si>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勤務数値</t>
    <rPh sb="0" eb="2">
      <t>キンム</t>
    </rPh>
    <rPh sb="2" eb="4">
      <t>スウチ</t>
    </rPh>
    <phoneticPr fontId="2"/>
  </si>
  <si>
    <t>■アルバイト（勤務表）</t>
    <rPh sb="7" eb="9">
      <t>キンム</t>
    </rPh>
    <rPh sb="9" eb="10">
      <t>ヒョウ</t>
    </rPh>
    <phoneticPr fontId="2"/>
  </si>
  <si>
    <t>合計</t>
    <rPh sb="0" eb="2">
      <t>ゴウケイ</t>
    </rPh>
    <phoneticPr fontId="2"/>
  </si>
  <si>
    <t>平日の実働</t>
    <rPh sb="0" eb="2">
      <t>ヘイジツ</t>
    </rPh>
    <rPh sb="3" eb="5">
      <t>ジツドウ</t>
    </rPh>
    <phoneticPr fontId="2"/>
  </si>
  <si>
    <t>給　　与</t>
    <rPh sb="0" eb="1">
      <t>キュウ</t>
    </rPh>
    <rPh sb="3" eb="4">
      <t>アタエ</t>
    </rPh>
    <phoneticPr fontId="2"/>
  </si>
  <si>
    <t>シリアル値</t>
    <rPh sb="4" eb="5">
      <t>チ</t>
    </rPh>
    <phoneticPr fontId="2"/>
  </si>
  <si>
    <t>「日」の実働</t>
    <rPh sb="1" eb="2">
      <t>ヒ</t>
    </rPh>
    <rPh sb="4" eb="6">
      <t>ジツドウ</t>
    </rPh>
    <phoneticPr fontId="2"/>
  </si>
  <si>
    <t>日付</t>
    <rPh sb="0" eb="1">
      <t>ヒ</t>
    </rPh>
    <rPh sb="1" eb="2">
      <t>ツ</t>
    </rPh>
    <phoneticPr fontId="2"/>
  </si>
  <si>
    <r>
      <t>「平日の時給：￥</t>
    </r>
    <r>
      <rPr>
        <sz val="11"/>
        <color indexed="12"/>
        <rFont val="ＭＳ ゴシック"/>
        <family val="3"/>
        <charset val="128"/>
      </rPr>
      <t>８７０」</t>
    </r>
    <r>
      <rPr>
        <sz val="11"/>
        <rFont val="ＭＳ ゴシック"/>
        <family val="3"/>
        <charset val="128"/>
      </rPr>
      <t>「日曜の時給：￥</t>
    </r>
    <r>
      <rPr>
        <sz val="11"/>
        <color indexed="12"/>
        <rFont val="ＭＳ ゴシック"/>
        <family val="3"/>
        <charset val="128"/>
      </rPr>
      <t>１１５０」</t>
    </r>
    <rPh sb="1" eb="3">
      <t>ヘイジツ</t>
    </rPh>
    <rPh sb="4" eb="6">
      <t>ジキュウ</t>
    </rPh>
    <rPh sb="13" eb="15">
      <t>ニチヨウ</t>
    </rPh>
    <rPh sb="16" eb="18">
      <t>ジキュウ</t>
    </rPh>
    <phoneticPr fontId="2"/>
  </si>
  <si>
    <t>※日曜の日付</t>
    <rPh sb="1" eb="3">
      <t>ニチヨウ</t>
    </rPh>
    <rPh sb="4" eb="6">
      <t>ヒヅケ</t>
    </rPh>
    <phoneticPr fontId="2"/>
  </si>
  <si>
    <t>DSUM  &amp;  IF</t>
    <phoneticPr fontId="2"/>
  </si>
  <si>
    <t>Copyright(c) Beginners Site All right reserved 2013/10/10</t>
    <phoneticPr fontId="2"/>
  </si>
  <si>
    <t>「データベース」＋「論理」</t>
    <rPh sb="10" eb="12">
      <t>ロンリ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</si>
</sst>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yyyy/m/d\(aaa\)"/>
    <numFmt numFmtId="177" formatCode="[h]:mm"/>
    <numFmt numFmtId="178" formatCode="0.0000_ 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1"/>
      <color indexed="12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0"/>
      <color indexed="10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176" fontId="10" fillId="0" borderId="4" xfId="1" applyNumberFormat="1" applyFont="1" applyFill="1" applyBorder="1" applyAlignment="1">
      <alignment vertical="center"/>
    </xf>
    <xf numFmtId="176" fontId="9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20" fontId="10" fillId="0" borderId="4" xfId="1" applyNumberFormat="1" applyFont="1" applyFill="1" applyBorder="1" applyAlignment="1">
      <alignment vertical="center"/>
    </xf>
    <xf numFmtId="0" fontId="10" fillId="3" borderId="4" xfId="1" applyNumberFormat="1" applyFont="1" applyFill="1" applyBorder="1" applyAlignment="1">
      <alignment vertical="center"/>
    </xf>
    <xf numFmtId="14" fontId="10" fillId="0" borderId="4" xfId="1" applyNumberFormat="1" applyFont="1" applyFill="1" applyBorder="1" applyAlignment="1">
      <alignment horizontal="center" vertical="center"/>
    </xf>
    <xf numFmtId="38" fontId="10" fillId="5" borderId="5" xfId="1" applyFont="1" applyFill="1" applyBorder="1" applyAlignment="1">
      <alignment horizontal="center" vertical="center"/>
    </xf>
    <xf numFmtId="20" fontId="10" fillId="4" borderId="4" xfId="1" applyNumberFormat="1" applyFont="1" applyFill="1" applyBorder="1" applyAlignment="1">
      <alignment vertical="center"/>
    </xf>
    <xf numFmtId="177" fontId="10" fillId="4" borderId="4" xfId="1" applyNumberFormat="1" applyFont="1" applyFill="1" applyBorder="1" applyAlignment="1">
      <alignment vertical="center"/>
    </xf>
    <xf numFmtId="38" fontId="13" fillId="0" borderId="0" xfId="1" applyFont="1" applyAlignment="1">
      <alignment horizontal="center" vertical="center"/>
    </xf>
    <xf numFmtId="0" fontId="15" fillId="2" borderId="4" xfId="1" applyNumberFormat="1" applyFont="1" applyFill="1" applyBorder="1" applyAlignment="1">
      <alignment horizontal="center" vertical="center"/>
    </xf>
    <xf numFmtId="38" fontId="16" fillId="4" borderId="6" xfId="1" applyFont="1" applyFill="1" applyBorder="1" applyAlignment="1">
      <alignment vertical="center"/>
    </xf>
    <xf numFmtId="0" fontId="8" fillId="0" borderId="0" xfId="0" applyFont="1">
      <alignment vertical="center"/>
    </xf>
    <xf numFmtId="178" fontId="10" fillId="4" borderId="4" xfId="1" applyNumberFormat="1" applyFont="1" applyFill="1" applyBorder="1" applyAlignment="1">
      <alignment vertical="center"/>
    </xf>
    <xf numFmtId="178" fontId="10" fillId="4" borderId="4" xfId="1" applyNumberFormat="1" applyFont="1" applyFill="1" applyBorder="1" applyAlignment="1">
      <alignment horizontal="right" vertical="center"/>
    </xf>
    <xf numFmtId="20" fontId="10" fillId="6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vertical="center"/>
    </xf>
    <xf numFmtId="38" fontId="16" fillId="6" borderId="6" xfId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horizontal="center" vertical="center"/>
    </xf>
    <xf numFmtId="38" fontId="10" fillId="7" borderId="4" xfId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vertical="center"/>
    </xf>
    <xf numFmtId="38" fontId="25" fillId="0" borderId="0" xfId="1" applyFont="1" applyAlignment="1">
      <alignment horizontal="center" vertical="center"/>
    </xf>
    <xf numFmtId="6" fontId="24" fillId="8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752475</xdr:colOff>
      <xdr:row>17</xdr:row>
      <xdr:rowOff>161925</xdr:rowOff>
    </xdr:from>
    <xdr:to>
      <xdr:col>11</xdr:col>
      <xdr:colOff>609600</xdr:colOff>
      <xdr:row>21</xdr:row>
      <xdr:rowOff>47625</xdr:rowOff>
    </xdr:to>
    <xdr:sp macro="" textlink="">
      <xdr:nvSpPr>
        <xdr:cNvPr id="2049" name="Text Box 1" descr="キャンバス"/>
        <xdr:cNvSpPr txBox="1">
          <a:spLocks noChangeArrowheads="1"/>
        </xdr:cNvSpPr>
      </xdr:nvSpPr>
      <xdr:spPr bwMode="auto">
        <a:xfrm>
          <a:off x="5400675" y="3305175"/>
          <a:ext cx="3114675" cy="5715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単純に、時間に時給をかけられません。</a:t>
          </a:r>
          <a:endParaRPr lang="en-US" altLang="ja-JP" sz="1200" b="0" i="0" strike="noStrike">
            <a:solidFill>
              <a:srgbClr val="000000"/>
            </a:solidFill>
            <a:latin typeface="ＭＳ ゴシック"/>
            <a:ea typeface="ＭＳ 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時間を「シリアル値」に変換します。</a:t>
          </a:r>
        </a:p>
      </xdr:txBody>
    </xdr:sp>
    <xdr:clientData/>
  </xdr:twoCellAnchor>
  <xdr:twoCellAnchor editAs="oneCell">
    <xdr:from>
      <xdr:col>3</xdr:col>
      <xdr:colOff>628650</xdr:colOff>
      <xdr:row>26</xdr:row>
      <xdr:rowOff>38100</xdr:rowOff>
    </xdr:from>
    <xdr:to>
      <xdr:col>9</xdr:col>
      <xdr:colOff>0</xdr:colOff>
      <xdr:row>26</xdr:row>
      <xdr:rowOff>561975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0" y="4752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190500</xdr:colOff>
      <xdr:row>39</xdr:row>
      <xdr:rowOff>76200</xdr:rowOff>
    </xdr:from>
    <xdr:to>
      <xdr:col>12</xdr:col>
      <xdr:colOff>238125</xdr:colOff>
      <xdr:row>42</xdr:row>
      <xdr:rowOff>133350</xdr:rowOff>
    </xdr:to>
    <xdr:sp macro="" textlink="">
      <xdr:nvSpPr>
        <xdr:cNvPr id="6" name="Text Box 1" descr="キャンバス"/>
        <xdr:cNvSpPr txBox="1">
          <a:spLocks noChangeArrowheads="1"/>
        </xdr:cNvSpPr>
      </xdr:nvSpPr>
      <xdr:spPr bwMode="auto">
        <a:xfrm>
          <a:off x="5905500" y="7429500"/>
          <a:ext cx="3114675" cy="571500"/>
        </a:xfrm>
        <a:prstGeom prst="rect">
          <a:avLst/>
        </a:prstGeom>
        <a:solidFill>
          <a:srgbClr val="92D050"/>
        </a:solidFill>
        <a:ln w="9525">
          <a:solidFill>
            <a:srgbClr val="000000"/>
          </a:solidFill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単純に、時間に時給をかけられません。</a:t>
          </a:r>
          <a:endParaRPr lang="en-US" altLang="ja-JP" sz="1200" b="0" i="0" strike="noStrike">
            <a:solidFill>
              <a:srgbClr val="000000"/>
            </a:solidFill>
            <a:latin typeface="ＭＳ ゴシック"/>
            <a:ea typeface="ＭＳ ゴシック"/>
          </a:endParaRPr>
        </a:p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時間を「シリアル値」に変換します。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76200</xdr:colOff>
      <xdr:row>0</xdr:row>
      <xdr:rowOff>142875</xdr:rowOff>
    </xdr:from>
    <xdr:to>
      <xdr:col>15</xdr:col>
      <xdr:colOff>133350</xdr:colOff>
      <xdr:row>7</xdr:row>
      <xdr:rowOff>38100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1950" y="142875"/>
          <a:ext cx="3390900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11</xdr:row>
      <xdr:rowOff>28575</xdr:rowOff>
    </xdr:from>
    <xdr:to>
      <xdr:col>14</xdr:col>
      <xdr:colOff>285750</xdr:colOff>
      <xdr:row>18</xdr:row>
      <xdr:rowOff>9525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5800" y="2143125"/>
          <a:ext cx="2352675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85725</xdr:colOff>
      <xdr:row>26</xdr:row>
      <xdr:rowOff>57150</xdr:rowOff>
    </xdr:from>
    <xdr:to>
      <xdr:col>9</xdr:col>
      <xdr:colOff>752475</xdr:colOff>
      <xdr:row>33</xdr:row>
      <xdr:rowOff>66675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4772025"/>
          <a:ext cx="241935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66675</xdr:colOff>
      <xdr:row>18</xdr:row>
      <xdr:rowOff>133350</xdr:rowOff>
    </xdr:from>
    <xdr:to>
      <xdr:col>12</xdr:col>
      <xdr:colOff>114300</xdr:colOff>
      <xdr:row>22</xdr:row>
      <xdr:rowOff>19050</xdr:rowOff>
    </xdr:to>
    <xdr:sp macro="" textlink="">
      <xdr:nvSpPr>
        <xdr:cNvPr id="6" name="Text Box 1" descr="キャンバス"/>
        <xdr:cNvSpPr txBox="1">
          <a:spLocks noChangeArrowheads="1"/>
        </xdr:cNvSpPr>
      </xdr:nvSpPr>
      <xdr:spPr bwMode="auto">
        <a:xfrm>
          <a:off x="5781675" y="3448050"/>
          <a:ext cx="3114675" cy="57150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単純に、時間に時給をかけられません。</a:t>
          </a:r>
          <a:endParaRPr lang="en-US" altLang="ja-JP" sz="1200" b="0" i="0" strike="noStrike">
            <a:solidFill>
              <a:srgbClr val="000000"/>
            </a:solidFill>
            <a:latin typeface="ＭＳ ゴシック"/>
            <a:ea typeface="ＭＳ 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ゴシック"/>
              <a:ea typeface="ＭＳ ゴシック"/>
            </a:rPr>
            <a:t>時間を「シリアル値」に変換します。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1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5.25" customWidth="1"/>
    <col min="4" max="7" width="9" customWidth="1"/>
    <col min="8" max="8" width="10.125" customWidth="1"/>
    <col min="9" max="9" width="3.875" customWidth="1"/>
    <col min="10" max="10" width="16.5" customWidth="1"/>
    <col min="11" max="11" width="12.25" customWidth="1"/>
    <col min="12" max="12" width="11.5" customWidth="1"/>
    <col min="13" max="13" width="9.5" customWidth="1"/>
  </cols>
  <sheetData>
    <row r="1" spans="1:12" ht="12.75" customHeight="1" thickBot="1" x14ac:dyDescent="0.2">
      <c r="A1" s="48" t="s">
        <v>19</v>
      </c>
      <c r="B1" s="48"/>
      <c r="C1" s="48"/>
      <c r="D1" s="48"/>
      <c r="E1" s="48"/>
      <c r="F1" s="48"/>
      <c r="G1" s="48"/>
      <c r="H1" s="48"/>
      <c r="I1" s="48"/>
      <c r="J1" s="48"/>
    </row>
    <row r="2" spans="1:12" ht="23.25" customHeight="1" thickBot="1" x14ac:dyDescent="0.2">
      <c r="B2" s="45" t="s">
        <v>18</v>
      </c>
      <c r="C2" s="46"/>
      <c r="D2" s="46"/>
      <c r="E2" s="47"/>
      <c r="F2" s="3" t="s">
        <v>2</v>
      </c>
      <c r="G2" s="44" t="s">
        <v>20</v>
      </c>
      <c r="H2" s="44"/>
      <c r="I2" s="44"/>
      <c r="J2" s="44"/>
    </row>
    <row r="4" spans="1:12" ht="17.25" customHeight="1" x14ac:dyDescent="0.15">
      <c r="B4" s="1" t="s">
        <v>0</v>
      </c>
      <c r="C4" t="s">
        <v>16</v>
      </c>
      <c r="F4" s="4"/>
      <c r="G4" s="5"/>
      <c r="H4" s="5"/>
      <c r="I4" s="5"/>
      <c r="L4" s="5"/>
    </row>
    <row r="5" spans="1:12" ht="18.75" x14ac:dyDescent="0.15">
      <c r="C5" s="2" t="s">
        <v>1</v>
      </c>
    </row>
    <row r="6" spans="1:12" s="6" customFormat="1" x14ac:dyDescent="0.15">
      <c r="A6"/>
      <c r="B6" s="15"/>
      <c r="C6" s="16"/>
      <c r="D6" s="16"/>
      <c r="E6" s="16"/>
      <c r="F6" s="16"/>
      <c r="G6" s="16"/>
      <c r="H6" s="16"/>
      <c r="I6" s="18"/>
      <c r="J6" s="19"/>
      <c r="K6" s="19"/>
      <c r="L6" s="16"/>
    </row>
    <row r="7" spans="1:12" s="6" customFormat="1" x14ac:dyDescent="0.15">
      <c r="A7"/>
      <c r="C7" s="7" t="s">
        <v>9</v>
      </c>
      <c r="D7" s="7"/>
      <c r="E7" s="7"/>
      <c r="F7" s="7"/>
      <c r="G7" s="31" t="s">
        <v>13</v>
      </c>
      <c r="I7" s="7"/>
      <c r="J7" s="17" t="s">
        <v>17</v>
      </c>
      <c r="K7" s="17"/>
      <c r="L7" s="20"/>
    </row>
    <row r="8" spans="1:12" s="6" customFormat="1" x14ac:dyDescent="0.15">
      <c r="A8"/>
      <c r="B8" s="15"/>
      <c r="C8" s="40" t="s">
        <v>4</v>
      </c>
      <c r="D8" s="40" t="s">
        <v>5</v>
      </c>
      <c r="E8" s="40" t="s">
        <v>6</v>
      </c>
      <c r="F8" s="41" t="s">
        <v>7</v>
      </c>
      <c r="G8" s="42" t="s">
        <v>8</v>
      </c>
      <c r="I8" s="17"/>
      <c r="J8" s="32" t="s">
        <v>15</v>
      </c>
      <c r="K8" s="20"/>
    </row>
    <row r="9" spans="1:12" s="6" customFormat="1" x14ac:dyDescent="0.15">
      <c r="A9"/>
      <c r="B9" s="15"/>
      <c r="C9" s="22">
        <v>40695</v>
      </c>
      <c r="D9" s="25">
        <v>0.43055555555555558</v>
      </c>
      <c r="E9" s="25">
        <v>0.67708333333333337</v>
      </c>
      <c r="F9" s="37"/>
      <c r="G9" s="38"/>
      <c r="I9" s="16"/>
      <c r="J9" s="27">
        <v>40699</v>
      </c>
      <c r="K9" s="20"/>
    </row>
    <row r="10" spans="1:12" s="6" customFormat="1" x14ac:dyDescent="0.15">
      <c r="A10"/>
      <c r="B10" s="15"/>
      <c r="C10" s="22">
        <v>40696</v>
      </c>
      <c r="D10" s="25">
        <v>0.50555555555555554</v>
      </c>
      <c r="E10" s="25">
        <v>0.77222222222222225</v>
      </c>
      <c r="F10" s="37"/>
      <c r="G10" s="38"/>
      <c r="I10" s="16"/>
      <c r="J10" s="27">
        <v>40706</v>
      </c>
      <c r="K10" s="20"/>
    </row>
    <row r="11" spans="1:12" s="6" customFormat="1" x14ac:dyDescent="0.15">
      <c r="A11"/>
      <c r="B11" s="15"/>
      <c r="C11" s="22">
        <v>40697</v>
      </c>
      <c r="D11" s="25">
        <v>0.4375</v>
      </c>
      <c r="E11" s="25">
        <v>0.7270833333333333</v>
      </c>
      <c r="F11" s="37"/>
      <c r="G11" s="38"/>
      <c r="I11" s="16"/>
      <c r="J11"/>
      <c r="K11" s="20"/>
    </row>
    <row r="12" spans="1:12" s="6" customFormat="1" x14ac:dyDescent="0.15">
      <c r="A12"/>
      <c r="B12" s="15"/>
      <c r="C12" s="22">
        <v>40698</v>
      </c>
      <c r="D12" s="25">
        <v>0.4770833333333333</v>
      </c>
      <c r="E12" s="25">
        <v>0.68958333333333333</v>
      </c>
      <c r="F12" s="37"/>
      <c r="G12" s="38"/>
      <c r="I12" s="16"/>
      <c r="J12" s="5"/>
      <c r="K12" s="5"/>
      <c r="L12" s="20"/>
    </row>
    <row r="13" spans="1:12" s="6" customFormat="1" x14ac:dyDescent="0.15">
      <c r="A13"/>
      <c r="B13" s="15"/>
      <c r="C13" s="23">
        <v>40699</v>
      </c>
      <c r="D13" s="25">
        <v>0.60972222222222217</v>
      </c>
      <c r="E13" s="25">
        <v>0.82986111111111116</v>
      </c>
      <c r="F13" s="37"/>
      <c r="G13" s="38"/>
      <c r="I13" s="16"/>
      <c r="J13"/>
      <c r="K13"/>
      <c r="L13" s="20"/>
    </row>
    <row r="14" spans="1:12" s="6" customFormat="1" x14ac:dyDescent="0.15">
      <c r="A14"/>
      <c r="B14" s="15"/>
      <c r="C14" s="22">
        <v>40700</v>
      </c>
      <c r="D14" s="26"/>
      <c r="E14" s="26"/>
      <c r="F14" s="37"/>
      <c r="G14" s="38"/>
      <c r="I14" s="16"/>
      <c r="J14" s="17"/>
      <c r="K14" s="17"/>
      <c r="L14" s="20"/>
    </row>
    <row r="15" spans="1:12" s="6" customFormat="1" x14ac:dyDescent="0.15">
      <c r="A15"/>
      <c r="B15" s="15"/>
      <c r="C15" s="22">
        <v>40701</v>
      </c>
      <c r="D15" s="25">
        <v>0.52083333333333337</v>
      </c>
      <c r="E15" s="25">
        <v>0.73472222222222217</v>
      </c>
      <c r="F15" s="37"/>
      <c r="G15" s="38"/>
      <c r="I15" s="16"/>
      <c r="J15" s="17"/>
      <c r="K15" s="17"/>
      <c r="L15" s="20"/>
    </row>
    <row r="16" spans="1:12" s="6" customFormat="1" x14ac:dyDescent="0.15">
      <c r="A16"/>
      <c r="B16" s="15"/>
      <c r="C16" s="22">
        <v>40702</v>
      </c>
      <c r="D16" s="25">
        <v>0.59722222222222221</v>
      </c>
      <c r="E16" s="25">
        <v>0.85416666666666663</v>
      </c>
      <c r="F16" s="37"/>
      <c r="G16" s="38"/>
      <c r="I16" s="16"/>
      <c r="J16" s="21" t="s">
        <v>14</v>
      </c>
      <c r="K16" s="38"/>
      <c r="L16" s="20"/>
    </row>
    <row r="17" spans="1:12" s="6" customFormat="1" x14ac:dyDescent="0.15">
      <c r="A17"/>
      <c r="B17" s="15"/>
      <c r="C17" s="22">
        <v>40703</v>
      </c>
      <c r="D17" s="25">
        <v>0.47569444444444442</v>
      </c>
      <c r="E17" s="25">
        <v>0.69305555555555554</v>
      </c>
      <c r="F17" s="37"/>
      <c r="G17" s="38"/>
      <c r="I17" s="16"/>
      <c r="J17" s="21" t="s">
        <v>11</v>
      </c>
      <c r="K17" s="38"/>
      <c r="L17" s="17"/>
    </row>
    <row r="18" spans="1:12" s="6" customFormat="1" x14ac:dyDescent="0.15">
      <c r="A18"/>
      <c r="B18" s="15"/>
      <c r="C18" s="22">
        <v>40704</v>
      </c>
      <c r="D18" s="26"/>
      <c r="E18" s="26"/>
      <c r="F18" s="37"/>
      <c r="G18" s="38"/>
      <c r="I18" s="16"/>
      <c r="J18" s="17"/>
      <c r="K18" s="17"/>
      <c r="L18" s="16"/>
    </row>
    <row r="19" spans="1:12" s="6" customFormat="1" x14ac:dyDescent="0.15">
      <c r="A19"/>
      <c r="B19" s="15"/>
      <c r="C19" s="22">
        <v>40705</v>
      </c>
      <c r="D19" s="25">
        <v>0.56666666666666665</v>
      </c>
      <c r="E19" s="25">
        <v>0.91388888888888886</v>
      </c>
      <c r="F19" s="37"/>
      <c r="G19" s="38"/>
      <c r="I19" s="16"/>
      <c r="J19" s="17"/>
      <c r="K19" s="17"/>
      <c r="L19" s="16"/>
    </row>
    <row r="20" spans="1:12" s="6" customFormat="1" x14ac:dyDescent="0.15">
      <c r="A20"/>
      <c r="B20" s="15"/>
      <c r="C20" s="23">
        <v>40706</v>
      </c>
      <c r="D20" s="25">
        <v>0.50694444444444442</v>
      </c>
      <c r="E20" s="25">
        <v>0.78125</v>
      </c>
      <c r="F20" s="37"/>
      <c r="G20" s="38"/>
      <c r="I20" s="16"/>
      <c r="J20" s="8"/>
      <c r="K20" s="8"/>
      <c r="L20" s="7"/>
    </row>
    <row r="21" spans="1:12" s="6" customFormat="1" x14ac:dyDescent="0.15">
      <c r="A21"/>
      <c r="C21" s="8"/>
      <c r="D21" s="8"/>
      <c r="E21" s="10" t="s">
        <v>10</v>
      </c>
      <c r="F21" s="38"/>
      <c r="G21" s="38"/>
      <c r="I21" s="7"/>
      <c r="J21" s="8"/>
      <c r="K21" s="8"/>
    </row>
    <row r="22" spans="1:12" s="6" customFormat="1" x14ac:dyDescent="0.15">
      <c r="A22"/>
      <c r="C22" s="7"/>
      <c r="D22" s="11"/>
      <c r="E22" s="8"/>
      <c r="F22" s="8"/>
      <c r="G22" s="8"/>
      <c r="H22" s="14"/>
      <c r="I22" s="7"/>
      <c r="J22" s="8"/>
      <c r="K22" s="8"/>
    </row>
    <row r="23" spans="1:12" s="6" customFormat="1" ht="14.25" thickBot="1" x14ac:dyDescent="0.2">
      <c r="A23"/>
      <c r="C23" s="7"/>
      <c r="D23" s="11"/>
      <c r="E23" s="8"/>
      <c r="F23" s="8"/>
      <c r="G23" s="8"/>
      <c r="H23" s="14"/>
      <c r="I23" s="7"/>
      <c r="J23" s="8"/>
      <c r="K23" s="8"/>
    </row>
    <row r="24" spans="1:12" s="6" customFormat="1" ht="15" thickBot="1" x14ac:dyDescent="0.2">
      <c r="A24"/>
      <c r="C24" s="7"/>
      <c r="D24" s="8"/>
      <c r="E24" s="8"/>
      <c r="F24" s="8"/>
      <c r="G24" s="8"/>
      <c r="H24" s="14"/>
      <c r="I24" s="7"/>
      <c r="J24" s="28" t="s">
        <v>12</v>
      </c>
      <c r="K24" s="39"/>
    </row>
    <row r="25" spans="1:12" s="6" customFormat="1" x14ac:dyDescent="0.15">
      <c r="A25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B26" s="34" t="s">
        <v>3</v>
      </c>
    </row>
    <row r="27" spans="1:12" s="6" customFormat="1" ht="45.75" customHeight="1" x14ac:dyDescent="0.15">
      <c r="A27"/>
    </row>
    <row r="28" spans="1:12" s="6" customFormat="1" x14ac:dyDescent="0.15">
      <c r="A28"/>
      <c r="C28" s="7" t="s">
        <v>9</v>
      </c>
      <c r="D28" s="7"/>
      <c r="E28" s="7"/>
      <c r="F28" s="7"/>
      <c r="G28" s="31" t="s">
        <v>13</v>
      </c>
      <c r="I28" s="7"/>
      <c r="J28" s="17" t="s">
        <v>17</v>
      </c>
      <c r="K28" s="17"/>
      <c r="L28" s="20"/>
    </row>
    <row r="29" spans="1:12" s="6" customFormat="1" x14ac:dyDescent="0.15">
      <c r="A29"/>
      <c r="C29" s="40" t="s">
        <v>4</v>
      </c>
      <c r="D29" s="40" t="s">
        <v>5</v>
      </c>
      <c r="E29" s="40" t="s">
        <v>6</v>
      </c>
      <c r="F29" s="41" t="s">
        <v>7</v>
      </c>
      <c r="G29" s="42" t="s">
        <v>8</v>
      </c>
      <c r="I29" s="17"/>
      <c r="J29" s="32" t="s">
        <v>15</v>
      </c>
      <c r="K29" s="20"/>
    </row>
    <row r="30" spans="1:12" s="6" customFormat="1" x14ac:dyDescent="0.15">
      <c r="A30"/>
      <c r="C30" s="22">
        <v>40695</v>
      </c>
      <c r="D30" s="25">
        <v>0.43055555555555558</v>
      </c>
      <c r="E30" s="25">
        <v>0.67708333333333337</v>
      </c>
      <c r="F30" s="29">
        <f>IF(OR(D30="",E30=""),"",E30-D30)</f>
        <v>0.24652777777777779</v>
      </c>
      <c r="G30" s="24">
        <f>IF(F30="","",F30*24)</f>
        <v>5.916666666666667</v>
      </c>
      <c r="I30" s="16"/>
      <c r="J30" s="27">
        <v>40699</v>
      </c>
      <c r="K30" s="20"/>
    </row>
    <row r="31" spans="1:12" s="6" customFormat="1" x14ac:dyDescent="0.15">
      <c r="A31"/>
      <c r="C31" s="22">
        <v>40696</v>
      </c>
      <c r="D31" s="25">
        <v>0.50555555555555554</v>
      </c>
      <c r="E31" s="25">
        <v>0.77222222222222225</v>
      </c>
      <c r="F31" s="29">
        <f t="shared" ref="F31:F41" si="0">IF(OR(D31="",E31=""),"",E31-D31)</f>
        <v>0.26666666666666672</v>
      </c>
      <c r="G31" s="24">
        <f t="shared" ref="G31:G41" si="1">IF(F31="","",F31*24)</f>
        <v>6.4000000000000012</v>
      </c>
      <c r="I31" s="16"/>
      <c r="J31" s="27">
        <v>40706</v>
      </c>
      <c r="K31" s="20"/>
    </row>
    <row r="32" spans="1:12" s="6" customFormat="1" x14ac:dyDescent="0.15">
      <c r="A32"/>
      <c r="C32" s="22">
        <v>40697</v>
      </c>
      <c r="D32" s="25">
        <v>0.4375</v>
      </c>
      <c r="E32" s="25">
        <v>0.7270833333333333</v>
      </c>
      <c r="F32" s="29">
        <f t="shared" si="0"/>
        <v>0.2895833333333333</v>
      </c>
      <c r="G32" s="24">
        <f t="shared" si="1"/>
        <v>6.9499999999999993</v>
      </c>
      <c r="I32" s="16"/>
      <c r="J32"/>
      <c r="K32" s="20"/>
    </row>
    <row r="33" spans="1:12" s="6" customFormat="1" x14ac:dyDescent="0.15">
      <c r="A33"/>
      <c r="C33" s="22">
        <v>40698</v>
      </c>
      <c r="D33" s="25">
        <v>0.4770833333333333</v>
      </c>
      <c r="E33" s="25">
        <v>0.68958333333333333</v>
      </c>
      <c r="F33" s="29">
        <f t="shared" si="0"/>
        <v>0.21250000000000002</v>
      </c>
      <c r="G33" s="24">
        <f t="shared" si="1"/>
        <v>5.1000000000000005</v>
      </c>
      <c r="I33" s="16"/>
      <c r="J33" s="5"/>
      <c r="K33" s="5"/>
      <c r="L33" s="20"/>
    </row>
    <row r="34" spans="1:12" s="6" customFormat="1" x14ac:dyDescent="0.15">
      <c r="A34"/>
      <c r="C34" s="23">
        <v>40699</v>
      </c>
      <c r="D34" s="25">
        <v>0.60972222222222217</v>
      </c>
      <c r="E34" s="25">
        <v>0.82986111111111116</v>
      </c>
      <c r="F34" s="29">
        <f t="shared" si="0"/>
        <v>0.22013888888888899</v>
      </c>
      <c r="G34" s="24">
        <f t="shared" si="1"/>
        <v>5.2833333333333359</v>
      </c>
      <c r="I34" s="16"/>
      <c r="J34"/>
      <c r="K34"/>
      <c r="L34" s="20"/>
    </row>
    <row r="35" spans="1:12" s="6" customFormat="1" x14ac:dyDescent="0.15">
      <c r="A35"/>
      <c r="C35" s="22">
        <v>40700</v>
      </c>
      <c r="D35" s="26"/>
      <c r="E35" s="26"/>
      <c r="F35" s="29" t="str">
        <f t="shared" si="0"/>
        <v/>
      </c>
      <c r="G35" s="24" t="str">
        <f t="shared" si="1"/>
        <v/>
      </c>
      <c r="I35" s="16"/>
      <c r="J35" s="17"/>
      <c r="K35" s="17"/>
      <c r="L35" s="20"/>
    </row>
    <row r="36" spans="1:12" s="6" customFormat="1" x14ac:dyDescent="0.15">
      <c r="A36"/>
      <c r="C36" s="22">
        <v>40701</v>
      </c>
      <c r="D36" s="25">
        <v>0.52083333333333337</v>
      </c>
      <c r="E36" s="25">
        <v>0.73472222222222217</v>
      </c>
      <c r="F36" s="29">
        <f t="shared" si="0"/>
        <v>0.2138888888888888</v>
      </c>
      <c r="G36" s="24">
        <f t="shared" si="1"/>
        <v>5.1333333333333311</v>
      </c>
      <c r="I36" s="16"/>
      <c r="J36" s="17"/>
      <c r="K36" s="17"/>
      <c r="L36" s="20"/>
    </row>
    <row r="37" spans="1:12" s="6" customFormat="1" x14ac:dyDescent="0.15">
      <c r="A37"/>
      <c r="C37" s="22">
        <v>40702</v>
      </c>
      <c r="D37" s="25">
        <v>0.59722222222222221</v>
      </c>
      <c r="E37" s="25">
        <v>0.85416666666666663</v>
      </c>
      <c r="F37" s="29">
        <f t="shared" si="0"/>
        <v>0.25694444444444442</v>
      </c>
      <c r="G37" s="24">
        <f t="shared" si="1"/>
        <v>6.1666666666666661</v>
      </c>
      <c r="I37" s="16"/>
      <c r="J37" s="21" t="s">
        <v>14</v>
      </c>
      <c r="K37" s="24">
        <f>DSUM(C29:G41,G29,J29:J31)</f>
        <v>11.866666666666671</v>
      </c>
      <c r="L37" s="20"/>
    </row>
    <row r="38" spans="1:12" s="6" customFormat="1" x14ac:dyDescent="0.15">
      <c r="A38"/>
      <c r="C38" s="22">
        <v>40703</v>
      </c>
      <c r="D38" s="25">
        <v>0.47569444444444442</v>
      </c>
      <c r="E38" s="25">
        <v>0.69305555555555554</v>
      </c>
      <c r="F38" s="29">
        <f t="shared" si="0"/>
        <v>0.21736111111111112</v>
      </c>
      <c r="G38" s="24">
        <f t="shared" si="1"/>
        <v>5.2166666666666668</v>
      </c>
      <c r="I38" s="16"/>
      <c r="J38" s="21" t="s">
        <v>11</v>
      </c>
      <c r="K38" s="24">
        <f>G42-K37</f>
        <v>49.216666666666669</v>
      </c>
      <c r="L38" s="17"/>
    </row>
    <row r="39" spans="1:12" s="6" customFormat="1" x14ac:dyDescent="0.15">
      <c r="A39"/>
      <c r="C39" s="22">
        <v>40704</v>
      </c>
      <c r="D39" s="26"/>
      <c r="E39" s="26"/>
      <c r="F39" s="29" t="str">
        <f t="shared" si="0"/>
        <v/>
      </c>
      <c r="G39" s="24" t="str">
        <f t="shared" si="1"/>
        <v/>
      </c>
      <c r="I39" s="16"/>
      <c r="J39" s="17"/>
      <c r="K39" s="17"/>
      <c r="L39" s="16"/>
    </row>
    <row r="40" spans="1:12" s="6" customFormat="1" x14ac:dyDescent="0.15">
      <c r="A40"/>
      <c r="C40" s="22">
        <v>40705</v>
      </c>
      <c r="D40" s="25">
        <v>0.56666666666666665</v>
      </c>
      <c r="E40" s="25">
        <v>0.91388888888888886</v>
      </c>
      <c r="F40" s="29">
        <f t="shared" si="0"/>
        <v>0.34722222222222221</v>
      </c>
      <c r="G40" s="24">
        <f t="shared" si="1"/>
        <v>8.3333333333333321</v>
      </c>
      <c r="I40" s="16"/>
      <c r="J40" s="17"/>
      <c r="K40" s="17"/>
      <c r="L40" s="16"/>
    </row>
    <row r="41" spans="1:12" s="6" customFormat="1" x14ac:dyDescent="0.15">
      <c r="A41"/>
      <c r="C41" s="23">
        <v>40706</v>
      </c>
      <c r="D41" s="25">
        <v>0.50694444444444442</v>
      </c>
      <c r="E41" s="25">
        <v>0.78125</v>
      </c>
      <c r="F41" s="29">
        <f t="shared" si="0"/>
        <v>0.27430555555555558</v>
      </c>
      <c r="G41" s="24">
        <f t="shared" si="1"/>
        <v>6.5833333333333339</v>
      </c>
      <c r="I41" s="16"/>
      <c r="J41" s="8"/>
      <c r="K41" s="8"/>
      <c r="L41" s="7"/>
    </row>
    <row r="42" spans="1:12" s="6" customFormat="1" x14ac:dyDescent="0.15">
      <c r="A42"/>
      <c r="C42" s="8"/>
      <c r="D42" s="8"/>
      <c r="E42" s="10" t="s">
        <v>10</v>
      </c>
      <c r="F42" s="30">
        <f>SUM(F30:F41)</f>
        <v>2.5451388888888893</v>
      </c>
      <c r="G42" s="24">
        <f>SUM(G30:G41)</f>
        <v>61.083333333333336</v>
      </c>
      <c r="I42" s="7"/>
      <c r="J42" s="8"/>
      <c r="K42" s="8"/>
    </row>
    <row r="43" spans="1:12" s="6" customFormat="1" x14ac:dyDescent="0.15">
      <c r="A43"/>
      <c r="C43" s="7"/>
      <c r="D43" s="11"/>
      <c r="E43" s="8"/>
      <c r="F43" s="8"/>
      <c r="G43" s="8"/>
      <c r="H43" s="14"/>
      <c r="I43" s="7"/>
      <c r="J43" s="8"/>
      <c r="K43" s="8"/>
    </row>
    <row r="44" spans="1:12" s="6" customFormat="1" ht="14.25" thickBot="1" x14ac:dyDescent="0.2">
      <c r="A44"/>
      <c r="C44" s="7"/>
      <c r="D44" s="11"/>
      <c r="E44" s="8"/>
      <c r="F44" s="8"/>
      <c r="G44" s="8"/>
      <c r="H44" s="14"/>
      <c r="I44" s="7"/>
      <c r="J44" s="8"/>
      <c r="K44" s="8"/>
    </row>
    <row r="45" spans="1:12" s="6" customFormat="1" ht="15" thickBot="1" x14ac:dyDescent="0.2">
      <c r="A45"/>
      <c r="C45" s="7"/>
      <c r="D45" s="8"/>
      <c r="E45" s="8"/>
      <c r="F45" s="8"/>
      <c r="G45" s="8"/>
      <c r="H45" s="14"/>
      <c r="I45" s="7"/>
      <c r="J45" s="28" t="s">
        <v>12</v>
      </c>
      <c r="K45" s="33">
        <f>(870*K38)+(1150*K37)</f>
        <v>56465.166666666672</v>
      </c>
    </row>
    <row r="46" spans="1:12" s="6" customFormat="1" x14ac:dyDescent="0.15">
      <c r="A46"/>
    </row>
    <row r="47" spans="1:12" s="6" customFormat="1" x14ac:dyDescent="0.15">
      <c r="A47"/>
    </row>
    <row r="48" spans="1:12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31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5.25" customWidth="1"/>
    <col min="4" max="7" width="9" customWidth="1"/>
    <col min="8" max="8" width="10.125" customWidth="1"/>
    <col min="9" max="9" width="3.875" customWidth="1"/>
    <col min="10" max="10" width="16.5" customWidth="1"/>
    <col min="11" max="11" width="12.25" customWidth="1"/>
    <col min="12" max="12" width="11.5" customWidth="1"/>
    <col min="13" max="13" width="9.5" customWidth="1"/>
  </cols>
  <sheetData>
    <row r="1" spans="1:12" ht="12.75" customHeight="1" thickBot="1" x14ac:dyDescent="0.2">
      <c r="A1" s="48" t="s">
        <v>19</v>
      </c>
      <c r="B1" s="48"/>
      <c r="C1" s="48"/>
      <c r="D1" s="48"/>
      <c r="E1" s="48"/>
      <c r="F1" s="48"/>
      <c r="G1" s="48"/>
      <c r="H1" s="48"/>
      <c r="I1" s="48"/>
      <c r="J1" s="48"/>
    </row>
    <row r="2" spans="1:12" ht="23.25" customHeight="1" thickBot="1" x14ac:dyDescent="0.2">
      <c r="B2" s="45" t="s">
        <v>18</v>
      </c>
      <c r="C2" s="46"/>
      <c r="D2" s="46"/>
      <c r="E2" s="47"/>
      <c r="F2" s="3" t="s">
        <v>2</v>
      </c>
      <c r="G2" s="44" t="s">
        <v>20</v>
      </c>
      <c r="H2" s="44"/>
      <c r="I2" s="44"/>
      <c r="J2" s="44"/>
    </row>
    <row r="4" spans="1:12" ht="17.25" customHeight="1" x14ac:dyDescent="0.15">
      <c r="B4" s="1" t="s">
        <v>0</v>
      </c>
      <c r="C4" t="s">
        <v>16</v>
      </c>
      <c r="F4" s="4"/>
      <c r="G4" s="5"/>
      <c r="H4" s="5"/>
      <c r="I4" s="5"/>
      <c r="L4" s="5"/>
    </row>
    <row r="5" spans="1:12" ht="18.75" x14ac:dyDescent="0.15">
      <c r="C5" s="2" t="s">
        <v>1</v>
      </c>
    </row>
    <row r="6" spans="1:12" s="6" customFormat="1" x14ac:dyDescent="0.15">
      <c r="A6"/>
      <c r="B6" s="15"/>
      <c r="C6" s="16"/>
      <c r="D6" s="16"/>
      <c r="E6" s="16"/>
      <c r="F6" s="16"/>
      <c r="G6" s="16"/>
      <c r="H6" s="16"/>
      <c r="I6" s="18"/>
      <c r="J6" s="19"/>
      <c r="K6" s="19"/>
      <c r="L6" s="16"/>
    </row>
    <row r="7" spans="1:12" s="6" customFormat="1" x14ac:dyDescent="0.15">
      <c r="A7"/>
      <c r="C7" s="7" t="s">
        <v>9</v>
      </c>
      <c r="D7" s="7"/>
      <c r="E7" s="7"/>
      <c r="F7" s="7"/>
      <c r="G7" s="43" t="s">
        <v>13</v>
      </c>
      <c r="I7" s="7"/>
      <c r="J7" s="17" t="s">
        <v>17</v>
      </c>
      <c r="K7" s="17"/>
      <c r="L7" s="20"/>
    </row>
    <row r="8" spans="1:12" s="6" customFormat="1" x14ac:dyDescent="0.15">
      <c r="A8"/>
      <c r="B8" s="15"/>
      <c r="C8" s="40" t="s">
        <v>4</v>
      </c>
      <c r="D8" s="40" t="s">
        <v>5</v>
      </c>
      <c r="E8" s="40" t="s">
        <v>6</v>
      </c>
      <c r="F8" s="41" t="s">
        <v>7</v>
      </c>
      <c r="G8" s="42" t="s">
        <v>8</v>
      </c>
      <c r="I8" s="17"/>
      <c r="J8" s="32" t="s">
        <v>15</v>
      </c>
      <c r="K8" s="20"/>
    </row>
    <row r="9" spans="1:12" s="6" customFormat="1" x14ac:dyDescent="0.15">
      <c r="A9"/>
      <c r="B9" s="15"/>
      <c r="C9" s="22">
        <v>40695</v>
      </c>
      <c r="D9" s="25">
        <v>0.43055555555555558</v>
      </c>
      <c r="E9" s="25">
        <v>0.67708333333333337</v>
      </c>
      <c r="F9" s="29">
        <f>IF(OR(D9="",E9=""),"",E9-D9)</f>
        <v>0.24652777777777779</v>
      </c>
      <c r="G9" s="36">
        <f>IF(F9="","",F9*24)</f>
        <v>5.916666666666667</v>
      </c>
      <c r="I9" s="16"/>
      <c r="J9" s="27">
        <v>40699</v>
      </c>
      <c r="K9" s="20"/>
    </row>
    <row r="10" spans="1:12" s="6" customFormat="1" x14ac:dyDescent="0.15">
      <c r="A10"/>
      <c r="B10" s="15"/>
      <c r="C10" s="22">
        <v>40696</v>
      </c>
      <c r="D10" s="25">
        <v>0.50555555555555554</v>
      </c>
      <c r="E10" s="25">
        <v>0.77222222222222225</v>
      </c>
      <c r="F10" s="29">
        <f t="shared" ref="F10:F20" si="0">IF(OR(D10="",E10=""),"",E10-D10)</f>
        <v>0.26666666666666672</v>
      </c>
      <c r="G10" s="36">
        <f t="shared" ref="G10:G20" si="1">IF(F10="","",F10*24)</f>
        <v>6.4000000000000012</v>
      </c>
      <c r="I10" s="16"/>
      <c r="J10" s="27">
        <v>40706</v>
      </c>
      <c r="K10" s="20"/>
    </row>
    <row r="11" spans="1:12" s="6" customFormat="1" x14ac:dyDescent="0.15">
      <c r="A11"/>
      <c r="B11" s="15"/>
      <c r="C11" s="22">
        <v>40697</v>
      </c>
      <c r="D11" s="25">
        <v>0.4375</v>
      </c>
      <c r="E11" s="25">
        <v>0.7270833333333333</v>
      </c>
      <c r="F11" s="29">
        <f t="shared" si="0"/>
        <v>0.2895833333333333</v>
      </c>
      <c r="G11" s="36">
        <f t="shared" si="1"/>
        <v>6.9499999999999993</v>
      </c>
      <c r="I11" s="16"/>
      <c r="J11"/>
      <c r="K11" s="20"/>
    </row>
    <row r="12" spans="1:12" s="6" customFormat="1" x14ac:dyDescent="0.15">
      <c r="A12"/>
      <c r="B12" s="15"/>
      <c r="C12" s="22">
        <v>40698</v>
      </c>
      <c r="D12" s="25">
        <v>0.4770833333333333</v>
      </c>
      <c r="E12" s="25">
        <v>0.68958333333333333</v>
      </c>
      <c r="F12" s="29">
        <f t="shared" si="0"/>
        <v>0.21250000000000002</v>
      </c>
      <c r="G12" s="36">
        <f t="shared" si="1"/>
        <v>5.1000000000000005</v>
      </c>
      <c r="I12" s="16"/>
      <c r="J12" s="5"/>
      <c r="K12" s="5"/>
      <c r="L12" s="20"/>
    </row>
    <row r="13" spans="1:12" s="6" customFormat="1" x14ac:dyDescent="0.15">
      <c r="A13"/>
      <c r="B13" s="15"/>
      <c r="C13" s="23">
        <v>40699</v>
      </c>
      <c r="D13" s="25">
        <v>0.60972222222222217</v>
      </c>
      <c r="E13" s="25">
        <v>0.82986111111111116</v>
      </c>
      <c r="F13" s="29">
        <f t="shared" si="0"/>
        <v>0.22013888888888899</v>
      </c>
      <c r="G13" s="36">
        <f t="shared" si="1"/>
        <v>5.2833333333333359</v>
      </c>
      <c r="I13" s="16"/>
      <c r="J13"/>
      <c r="K13"/>
      <c r="L13" s="20"/>
    </row>
    <row r="14" spans="1:12" s="6" customFormat="1" x14ac:dyDescent="0.15">
      <c r="A14"/>
      <c r="B14" s="15"/>
      <c r="C14" s="22">
        <v>40700</v>
      </c>
      <c r="D14" s="26"/>
      <c r="E14" s="26"/>
      <c r="F14" s="29" t="str">
        <f t="shared" si="0"/>
        <v/>
      </c>
      <c r="G14" s="36" t="str">
        <f t="shared" si="1"/>
        <v/>
      </c>
      <c r="I14" s="16"/>
      <c r="J14" s="17"/>
      <c r="K14" s="17"/>
      <c r="L14" s="20"/>
    </row>
    <row r="15" spans="1:12" s="6" customFormat="1" x14ac:dyDescent="0.15">
      <c r="A15"/>
      <c r="B15" s="15"/>
      <c r="C15" s="22">
        <v>40701</v>
      </c>
      <c r="D15" s="25">
        <v>0.52083333333333337</v>
      </c>
      <c r="E15" s="25">
        <v>0.73472222222222217</v>
      </c>
      <c r="F15" s="29">
        <f t="shared" si="0"/>
        <v>0.2138888888888888</v>
      </c>
      <c r="G15" s="36">
        <f t="shared" si="1"/>
        <v>5.1333333333333311</v>
      </c>
      <c r="I15" s="16"/>
      <c r="J15" s="17"/>
      <c r="K15" s="17"/>
      <c r="L15" s="20"/>
    </row>
    <row r="16" spans="1:12" s="6" customFormat="1" x14ac:dyDescent="0.15">
      <c r="A16"/>
      <c r="B16" s="15"/>
      <c r="C16" s="22">
        <v>40702</v>
      </c>
      <c r="D16" s="25">
        <v>0.59722222222222221</v>
      </c>
      <c r="E16" s="25">
        <v>0.85416666666666663</v>
      </c>
      <c r="F16" s="29">
        <f t="shared" si="0"/>
        <v>0.25694444444444442</v>
      </c>
      <c r="G16" s="36">
        <f t="shared" si="1"/>
        <v>6.1666666666666661</v>
      </c>
      <c r="I16" s="16"/>
      <c r="J16" s="21" t="s">
        <v>14</v>
      </c>
      <c r="K16" s="24">
        <f>DSUM(C8:G20,G8,J8:J10)</f>
        <v>11.866666666666671</v>
      </c>
      <c r="L16" s="20"/>
    </row>
    <row r="17" spans="1:12" s="6" customFormat="1" x14ac:dyDescent="0.15">
      <c r="A17"/>
      <c r="B17" s="15"/>
      <c r="C17" s="22">
        <v>40703</v>
      </c>
      <c r="D17" s="25">
        <v>0.47569444444444442</v>
      </c>
      <c r="E17" s="25">
        <v>0.69305555555555554</v>
      </c>
      <c r="F17" s="29">
        <f t="shared" si="0"/>
        <v>0.21736111111111112</v>
      </c>
      <c r="G17" s="36">
        <f t="shared" si="1"/>
        <v>5.2166666666666668</v>
      </c>
      <c r="I17" s="16"/>
      <c r="J17" s="21" t="s">
        <v>11</v>
      </c>
      <c r="K17" s="35">
        <f>G21-K16</f>
        <v>49.216666666666669</v>
      </c>
      <c r="L17" s="17"/>
    </row>
    <row r="18" spans="1:12" s="6" customFormat="1" x14ac:dyDescent="0.15">
      <c r="A18"/>
      <c r="B18" s="15"/>
      <c r="C18" s="22">
        <v>40704</v>
      </c>
      <c r="D18" s="26"/>
      <c r="E18" s="26"/>
      <c r="F18" s="29" t="str">
        <f t="shared" si="0"/>
        <v/>
      </c>
      <c r="G18" s="36" t="str">
        <f t="shared" si="1"/>
        <v/>
      </c>
      <c r="I18" s="16"/>
      <c r="J18" s="17"/>
      <c r="K18" s="17"/>
      <c r="L18" s="16"/>
    </row>
    <row r="19" spans="1:12" s="6" customFormat="1" x14ac:dyDescent="0.15">
      <c r="A19"/>
      <c r="B19" s="15"/>
      <c r="C19" s="22">
        <v>40705</v>
      </c>
      <c r="D19" s="25">
        <v>0.56666666666666665</v>
      </c>
      <c r="E19" s="25">
        <v>0.91388888888888886</v>
      </c>
      <c r="F19" s="29">
        <f t="shared" si="0"/>
        <v>0.34722222222222221</v>
      </c>
      <c r="G19" s="36">
        <f t="shared" si="1"/>
        <v>8.3333333333333321</v>
      </c>
      <c r="I19" s="16"/>
      <c r="J19" s="17"/>
      <c r="K19" s="17"/>
      <c r="L19" s="16"/>
    </row>
    <row r="20" spans="1:12" s="6" customFormat="1" x14ac:dyDescent="0.15">
      <c r="A20"/>
      <c r="B20" s="15"/>
      <c r="C20" s="23">
        <v>40706</v>
      </c>
      <c r="D20" s="25">
        <v>0.50694444444444442</v>
      </c>
      <c r="E20" s="25">
        <v>0.78125</v>
      </c>
      <c r="F20" s="29">
        <f t="shared" si="0"/>
        <v>0.27430555555555558</v>
      </c>
      <c r="G20" s="36">
        <f t="shared" si="1"/>
        <v>6.5833333333333339</v>
      </c>
      <c r="I20" s="16"/>
      <c r="J20" s="8"/>
      <c r="K20" s="8"/>
      <c r="L20" s="7"/>
    </row>
    <row r="21" spans="1:12" s="6" customFormat="1" x14ac:dyDescent="0.15">
      <c r="A21"/>
      <c r="C21" s="8"/>
      <c r="D21" s="8"/>
      <c r="E21" s="10" t="s">
        <v>10</v>
      </c>
      <c r="F21" s="30">
        <f>SUM(F9:F20)</f>
        <v>2.5451388888888893</v>
      </c>
      <c r="G21" s="36">
        <f>SUM(G9:G20)</f>
        <v>61.083333333333336</v>
      </c>
      <c r="I21" s="7"/>
      <c r="J21" s="8"/>
      <c r="K21" s="8"/>
    </row>
    <row r="22" spans="1:12" s="6" customFormat="1" x14ac:dyDescent="0.15">
      <c r="A22"/>
      <c r="C22" s="7"/>
      <c r="D22" s="11"/>
      <c r="E22" s="8"/>
      <c r="F22" s="8"/>
      <c r="G22" s="8"/>
      <c r="H22" s="14"/>
      <c r="I22" s="7"/>
      <c r="J22" s="8"/>
      <c r="K22" s="8"/>
    </row>
    <row r="23" spans="1:12" s="6" customFormat="1" ht="14.25" thickBot="1" x14ac:dyDescent="0.2">
      <c r="A23"/>
      <c r="C23" s="7"/>
      <c r="D23" s="11"/>
      <c r="E23" s="8"/>
      <c r="F23" s="8"/>
      <c r="G23" s="8"/>
      <c r="H23" s="14"/>
      <c r="I23" s="7"/>
      <c r="J23" s="8"/>
      <c r="K23" s="8"/>
    </row>
    <row r="24" spans="1:12" s="6" customFormat="1" ht="15" thickBot="1" x14ac:dyDescent="0.2">
      <c r="A24"/>
      <c r="C24" s="7"/>
      <c r="D24" s="8"/>
      <c r="E24" s="8"/>
      <c r="F24" s="8"/>
      <c r="G24" s="8"/>
      <c r="H24" s="14"/>
      <c r="I24" s="7"/>
      <c r="J24" s="28" t="s">
        <v>12</v>
      </c>
      <c r="K24" s="33">
        <f>(870*K17)+(1150*K16)</f>
        <v>56465.166666666672</v>
      </c>
    </row>
    <row r="25" spans="1:12" s="6" customFormat="1" x14ac:dyDescent="0.15">
      <c r="A25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</row>
    <row r="27" spans="1:12" s="6" customFormat="1" x14ac:dyDescent="0.15">
      <c r="A27"/>
    </row>
    <row r="28" spans="1:12" s="6" customFormat="1" x14ac:dyDescent="0.15">
      <c r="A28"/>
    </row>
    <row r="29" spans="1:12" s="6" customFormat="1" x14ac:dyDescent="0.15">
      <c r="A29"/>
    </row>
    <row r="30" spans="1:12" s="6" customFormat="1" x14ac:dyDescent="0.15">
      <c r="A30"/>
    </row>
    <row r="31" spans="1:12" s="6" customFormat="1" x14ac:dyDescent="0.15">
      <c r="A31"/>
    </row>
    <row r="32" spans="1:12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2013-11-02T02:59:24Z</dcterms:modified>
</cp:coreProperties>
</file>