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7" i="1" l="1"/>
  <c r="D136" i="1"/>
  <c r="D135" i="1"/>
  <c r="D134" i="1"/>
  <c r="D133" i="1"/>
  <c r="F114" i="1"/>
  <c r="F113" i="1"/>
  <c r="F112" i="1"/>
  <c r="F111" i="1"/>
  <c r="F110" i="1"/>
  <c r="F115" i="1" s="1"/>
  <c r="E97" i="1"/>
  <c r="E96" i="1"/>
  <c r="E95" i="1"/>
  <c r="E94" i="1"/>
  <c r="E93" i="1"/>
  <c r="E82" i="1"/>
  <c r="E81" i="1"/>
  <c r="E80" i="1"/>
  <c r="E79" i="1"/>
  <c r="E78" i="1"/>
  <c r="E57" i="1"/>
  <c r="E56" i="1"/>
  <c r="E55" i="1"/>
  <c r="F117" i="1" l="1"/>
  <c r="F119" i="1" s="1"/>
  <c r="F116" i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=TRUNC(D55,2)</t>
        </r>
      </text>
    </comment>
    <comment ref="E78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81"/>
            <rFont val="ＭＳ Ｐゴシック"/>
            <family val="3"/>
            <charset val="128"/>
          </rPr>
          <t>TRUNC(D78</t>
        </r>
        <r>
          <rPr>
            <sz val="12"/>
            <color indexed="81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0.05,0)
</t>
        </r>
        <r>
          <rPr>
            <b/>
            <sz val="10"/>
            <color indexed="81"/>
            <rFont val="ＭＳ Ｐゴシック"/>
            <family val="3"/>
            <charset val="128"/>
          </rPr>
          <t>※Ｈ１６ ４/１以降＝総額表示
=TRUNC(D78*1.05,0)</t>
        </r>
      </text>
    </comment>
    <comment ref="E9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=TRUNC(D93*1.05,0)</t>
        </r>
      </text>
    </comment>
    <comment ref="F1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=D110*E110</t>
        </r>
      </text>
    </comment>
    <comment ref="F11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=SUM(F110:F114)</t>
        </r>
      </text>
    </comment>
    <comment ref="F1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=TRUNC(F115*0.05,0)</t>
        </r>
      </text>
    </comment>
    <comment ref="F11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1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1"/>
            <color indexed="81"/>
            <rFont val="ＭＳ Ｐゴシック"/>
            <family val="3"/>
            <charset val="128"/>
          </rPr>
          <t>ます。「</t>
        </r>
        <r>
          <rPr>
            <sz val="11"/>
            <color indexed="10"/>
            <rFont val="ＭＳ Ｐゴシック"/>
            <family val="3"/>
            <charset val="128"/>
          </rPr>
          <t>＝指定したセル（F１１７）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D1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=TRUNC(C133,-3)</t>
        </r>
      </text>
    </comment>
  </commentList>
</comments>
</file>

<file path=xl/sharedStrings.xml><?xml version="1.0" encoding="utf-8"?>
<sst xmlns="http://schemas.openxmlformats.org/spreadsheetml/2006/main" count="124" uniqueCount="76">
  <si>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5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</si>
  <si>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5"/>
  </si>
  <si>
    <t>関数とは</t>
    <rPh sb="0" eb="2">
      <t>カンスウ</t>
    </rPh>
    <phoneticPr fontId="5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</si>
  <si>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5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</si>
  <si>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5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</si>
  <si>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5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</si>
  <si>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5"/>
  </si>
  <si>
    <t>まず、操作の流れを覚えましょう</t>
    <rPh sb="3" eb="5">
      <t>ソウサ</t>
    </rPh>
    <rPh sb="6" eb="7">
      <t>ナガ</t>
    </rPh>
    <rPh sb="9" eb="10">
      <t>オボ</t>
    </rPh>
    <phoneticPr fontId="5"/>
  </si>
  <si>
    <t>「関数」の使い方</t>
    <rPh sb="1" eb="3">
      <t>カンスウ</t>
    </rPh>
    <rPh sb="5" eb="6">
      <t>ツカ</t>
    </rPh>
    <rPh sb="7" eb="8">
      <t>カタ</t>
    </rPh>
    <phoneticPr fontId="5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</si>
  <si>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5"/>
  </si>
  <si>
    <t>１、「Σ」ボタンの右横にある▼をクリックして</t>
    <rPh sb="9" eb="11">
      <t>ミギヨコ</t>
    </rPh>
    <phoneticPr fontId="5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</si>
  <si>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5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</si>
  <si>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5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</si>
  <si>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5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</si>
  <si>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5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</si>
  <si>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5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</si>
  <si>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5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</si>
  <si>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5"/>
  </si>
  <si>
    <t>⑦「OK」で確定です。</t>
    <rPh sb="6" eb="8">
      <t>カクテイ</t>
    </rPh>
    <phoneticPr fontId="5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</si>
  <si>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5"/>
  </si>
  <si>
    <t>左のように作成してみましょう</t>
  </si>
  <si>
    <r>
      <t>（１）</t>
    </r>
    <r>
      <rPr>
        <b/>
        <sz val="11"/>
        <color indexed="10"/>
        <rFont val="ＭＳ Ｐゴシック"/>
        <family val="3"/>
        <charset val="128"/>
      </rPr>
      <t>TRUNC</t>
    </r>
    <r>
      <rPr>
        <b/>
        <sz val="11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5"/>
  </si>
  <si>
    <t xml:space="preserve">数値を整数化する時に便利です。数値の小数部を切り捨てて、整数または指定した桁数に変換する関数。
</t>
    <rPh sb="10" eb="12">
      <t>ベンリ</t>
    </rPh>
    <phoneticPr fontId="5"/>
  </si>
  <si>
    <t>整数または指定した桁数になるよう切り捨てます。 　　　</t>
    <phoneticPr fontId="5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</si>
  <si>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に左にある数値を「TRUNC関数」で</t>
    </r>
    <r>
      <rPr>
        <sz val="11"/>
        <color indexed="10"/>
        <rFont val="ＭＳ Ｐゴシック"/>
        <family val="3"/>
        <charset val="128"/>
      </rPr>
      <t>小数点２桁以降を</t>
    </r>
    <r>
      <rPr>
        <sz val="11"/>
        <color theme="1"/>
        <rFont val="ＭＳ Ｐゴシック"/>
        <family val="2"/>
        <charset val="128"/>
        <scheme val="minor"/>
      </rPr>
      <t>切り捨てましょう。</t>
    </r>
    <rPh sb="2" eb="3">
      <t>ヒダリ</t>
    </rPh>
    <rPh sb="6" eb="8">
      <t>スウチ</t>
    </rPh>
    <rPh sb="15" eb="17">
      <t>カンスウ</t>
    </rPh>
    <rPh sb="19" eb="22">
      <t>ショウスウテン</t>
    </rPh>
    <rPh sb="23" eb="24">
      <t>ケタ</t>
    </rPh>
    <rPh sb="24" eb="26">
      <t>イコウ</t>
    </rPh>
    <rPh sb="27" eb="28">
      <t>キ</t>
    </rPh>
    <rPh sb="29" eb="30">
      <t>ス</t>
    </rPh>
    <phoneticPr fontId="5"/>
  </si>
  <si>
    <t>数値</t>
    <rPh sb="0" eb="2">
      <t>スウチ</t>
    </rPh>
    <phoneticPr fontId="5"/>
  </si>
  <si>
    <t>切捨て後</t>
    <rPh sb="0" eb="2">
      <t>キリス</t>
    </rPh>
    <rPh sb="3" eb="4">
      <t>ゴ</t>
    </rPh>
    <phoneticPr fontId="5"/>
  </si>
  <si>
    <t>《方法》</t>
    <rPh sb="1" eb="3">
      <t>ホウホウ</t>
    </rPh>
    <phoneticPr fontId="5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</si>
  <si>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5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</si>
  <si>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5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</si>
  <si>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5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</si>
  <si>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TRUNC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5" eb="17">
      <t>センタク</t>
    </rPh>
    <phoneticPr fontId="5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</si>
  <si>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」画面が表示され｛数値｝｛桁数｝を指定。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1">
      <t>ケタ</t>
    </rPh>
    <rPh sb="21" eb="22">
      <t>スウ</t>
    </rPh>
    <rPh sb="24" eb="26">
      <t>シテイ</t>
    </rPh>
    <phoneticPr fontId="5"/>
  </si>
  <si>
    <t>⑥「OK」で確定です。</t>
    <rPh sb="6" eb="8">
      <t>カクテイ</t>
    </rPh>
    <phoneticPr fontId="5"/>
  </si>
  <si>
    <t>桁数の位置</t>
    <rPh sb="0" eb="1">
      <t>ケタ</t>
    </rPh>
    <rPh sb="1" eb="2">
      <t>スウ</t>
    </rPh>
    <rPh sb="3" eb="5">
      <t>イチ</t>
    </rPh>
    <phoneticPr fontId="5"/>
  </si>
  <si>
    <t>一位</t>
    <rPh sb="0" eb="2">
      <t>イチイ</t>
    </rPh>
    <phoneticPr fontId="5"/>
  </si>
  <si>
    <t>二位</t>
    <rPh sb="0" eb="1">
      <t>ニ</t>
    </rPh>
    <rPh sb="1" eb="2">
      <t>イ</t>
    </rPh>
    <phoneticPr fontId="5"/>
  </si>
  <si>
    <t>三位</t>
    <rPh sb="0" eb="2">
      <t>サンミ</t>
    </rPh>
    <phoneticPr fontId="5"/>
  </si>
  <si>
    <t>少数点</t>
    <rPh sb="0" eb="2">
      <t>ショウスウ</t>
    </rPh>
    <rPh sb="2" eb="3">
      <t>テン</t>
    </rPh>
    <phoneticPr fontId="5"/>
  </si>
  <si>
    <t>→</t>
    <phoneticPr fontId="5"/>
  </si>
  <si>
    <t>整数</t>
    <rPh sb="0" eb="2">
      <t>セイスウ</t>
    </rPh>
    <phoneticPr fontId="5"/>
  </si>
  <si>
    <t>消費税の算出－１</t>
    <rPh sb="0" eb="3">
      <t>ショウヒゼイ</t>
    </rPh>
    <rPh sb="4" eb="6">
      <t>サンシュツ</t>
    </rPh>
    <phoneticPr fontId="5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</si>
  <si>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に左にある商品を「TRUNC関数」で消費税を求めましょう。</t>
    </r>
    <rPh sb="2" eb="3">
      <t>ヒダリ</t>
    </rPh>
    <rPh sb="6" eb="8">
      <t>ショウヒン</t>
    </rPh>
    <rPh sb="15" eb="17">
      <t>カンスウ</t>
    </rPh>
    <rPh sb="19" eb="22">
      <t>ショウヒゼイ</t>
    </rPh>
    <rPh sb="23" eb="24">
      <t>モト</t>
    </rPh>
    <phoneticPr fontId="5"/>
  </si>
  <si>
    <t>商品</t>
    <rPh sb="0" eb="2">
      <t>ショウヒン</t>
    </rPh>
    <phoneticPr fontId="5"/>
  </si>
  <si>
    <t>価格</t>
    <rPh sb="0" eb="2">
      <t>カカク</t>
    </rPh>
    <phoneticPr fontId="5"/>
  </si>
  <si>
    <t>消費税</t>
    <rPh sb="0" eb="3">
      <t>ショウヒゼイ</t>
    </rPh>
    <phoneticPr fontId="5"/>
  </si>
  <si>
    <t>パソコン</t>
    <phoneticPr fontId="5"/>
  </si>
  <si>
    <t>デジカメ</t>
    <phoneticPr fontId="5"/>
  </si>
  <si>
    <t>デジカメ</t>
    <phoneticPr fontId="5"/>
  </si>
  <si>
    <t>プリンター</t>
    <phoneticPr fontId="5"/>
  </si>
  <si>
    <t>コピー用紙</t>
    <rPh sb="3" eb="5">
      <t>ヨウシ</t>
    </rPh>
    <phoneticPr fontId="5"/>
  </si>
  <si>
    <t>インク</t>
    <phoneticPr fontId="5"/>
  </si>
  <si>
    <t>消費税の算出－2</t>
    <rPh sb="0" eb="3">
      <t>ショウヒゼイ</t>
    </rPh>
    <rPh sb="4" eb="6">
      <t>サンシュツ</t>
    </rPh>
    <phoneticPr fontId="5"/>
  </si>
  <si>
    <r>
      <t>■</t>
    </r>
    <r>
      <rPr>
        <sz val="11"/>
        <color theme="1"/>
        <rFont val="ＭＳ Ｐゴシック"/>
        <family val="2"/>
        <charset val="128"/>
        <scheme val="minor"/>
      </rPr>
      <t>に「TRUNC関数」で消費税込みの価格を求めましょう。</t>
    </r>
    <rPh sb="8" eb="10">
      <t>カンスウ</t>
    </rPh>
    <rPh sb="12" eb="15">
      <t>ショウヒゼイ</t>
    </rPh>
    <rPh sb="15" eb="16">
      <t>コ</t>
    </rPh>
    <rPh sb="18" eb="20">
      <t>カカク</t>
    </rPh>
    <rPh sb="21" eb="22">
      <t>モト</t>
    </rPh>
    <phoneticPr fontId="5"/>
  </si>
  <si>
    <t>消費税込み</t>
    <rPh sb="0" eb="3">
      <t>ショウヒゼイ</t>
    </rPh>
    <rPh sb="3" eb="4">
      <t>コ</t>
    </rPh>
    <phoneticPr fontId="5"/>
  </si>
  <si>
    <t>パソコン</t>
    <phoneticPr fontId="5"/>
  </si>
  <si>
    <t>プリンター</t>
    <phoneticPr fontId="5"/>
  </si>
  <si>
    <t>インク</t>
    <phoneticPr fontId="5"/>
  </si>
  <si>
    <t>消費税の算出－３</t>
    <rPh sb="0" eb="3">
      <t>ショウヒゼイ</t>
    </rPh>
    <rPh sb="4" eb="6">
      <t>サンシュツ</t>
    </rPh>
    <phoneticPr fontId="5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</si>
  <si>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</si>
  <si>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</si>
  <si>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</si>
  <si>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鉛筆</t>
    <rPh sb="0" eb="2">
      <t>エンピツ</t>
    </rPh>
    <phoneticPr fontId="5"/>
  </si>
  <si>
    <t>ノート</t>
    <phoneticPr fontId="5"/>
  </si>
  <si>
    <t>ノート</t>
    <phoneticPr fontId="5"/>
  </si>
  <si>
    <t>ボールペン</t>
    <phoneticPr fontId="5"/>
  </si>
  <si>
    <t>ボールペン</t>
    <phoneticPr fontId="5"/>
  </si>
  <si>
    <t>バインダー</t>
    <phoneticPr fontId="5"/>
  </si>
  <si>
    <t>バインダー</t>
    <phoneticPr fontId="5"/>
  </si>
  <si>
    <t>小計</t>
    <rPh sb="0" eb="2">
      <t>ショウケイ</t>
    </rPh>
    <phoneticPr fontId="5"/>
  </si>
  <si>
    <t>合計</t>
    <rPh sb="0" eb="2">
      <t>ゴウケイ</t>
    </rPh>
    <phoneticPr fontId="5"/>
  </si>
  <si>
    <t>請求額</t>
    <rPh sb="0" eb="2">
      <t>セイキュウ</t>
    </rPh>
    <rPh sb="2" eb="3">
      <t>ガク</t>
    </rPh>
    <phoneticPr fontId="5"/>
  </si>
  <si>
    <t>百の位で切り捨て</t>
    <rPh sb="0" eb="1">
      <t>ヒャク</t>
    </rPh>
    <rPh sb="2" eb="3">
      <t>クライ</t>
    </rPh>
    <phoneticPr fontId="5"/>
  </si>
  <si>
    <t>四捨五入</t>
    <rPh sb="0" eb="4">
      <t>シシャゴニュウ</t>
    </rPh>
    <phoneticPr fontId="5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</si>
  <si>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2013/10/10</t>
    </r>
    <phoneticPr fontId="5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</si>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</sst>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#&quot;円&quot;"/>
    <numFmt numFmtId="177" formatCode="#,###&quot;個&quot;"/>
    <numFmt numFmtId="178" formatCode="0.00_ "/>
    <numFmt numFmtId="179" formatCode="0_ ;[Red]\-0\ 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11"/>
      <color indexed="43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6" fillId="7" borderId="0" xfId="0" applyFont="1" applyFill="1">
      <alignment vertical="center"/>
    </xf>
    <xf numFmtId="0" fontId="0" fillId="7" borderId="0" xfId="0" applyFill="1">
      <alignment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9" borderId="15" xfId="0" applyNumberFormat="1" applyFill="1" applyBorder="1">
      <alignment vertical="center"/>
    </xf>
    <xf numFmtId="0" fontId="0" fillId="9" borderId="15" xfId="0" applyFill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9" fontId="6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6" fillId="12" borderId="0" xfId="0" applyFont="1" applyFill="1">
      <alignment vertical="center"/>
    </xf>
    <xf numFmtId="0" fontId="0" fillId="12" borderId="0" xfId="0" applyFill="1">
      <alignment vertical="center"/>
    </xf>
    <xf numFmtId="0" fontId="0" fillId="3" borderId="15" xfId="0" applyFill="1" applyBorder="1" applyAlignment="1">
      <alignment horizontal="center" vertical="center"/>
    </xf>
    <xf numFmtId="38" fontId="13" fillId="0" borderId="15" xfId="1" applyFont="1" applyBorder="1">
      <alignment vertical="center"/>
    </xf>
    <xf numFmtId="38" fontId="0" fillId="0" borderId="15" xfId="1" applyFont="1" applyBorder="1">
      <alignment vertical="center"/>
    </xf>
    <xf numFmtId="38" fontId="0" fillId="9" borderId="15" xfId="1" applyNumberFormat="1" applyFont="1" applyFill="1" applyBorder="1">
      <alignment vertical="center"/>
    </xf>
    <xf numFmtId="0" fontId="0" fillId="9" borderId="15" xfId="1" applyNumberFormat="1" applyFont="1" applyFill="1" applyBorder="1">
      <alignment vertical="center"/>
    </xf>
    <xf numFmtId="38" fontId="0" fillId="0" borderId="0" xfId="1" applyFont="1">
      <alignment vertical="center"/>
    </xf>
    <xf numFmtId="0" fontId="13" fillId="3" borderId="15" xfId="0" applyFont="1" applyFill="1" applyBorder="1" applyAlignment="1">
      <alignment horizontal="center" vertical="center"/>
    </xf>
    <xf numFmtId="38" fontId="0" fillId="9" borderId="15" xfId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10" fillId="3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9" borderId="15" xfId="0" applyNumberFormat="1" applyFill="1" applyBorder="1">
      <alignment vertical="center"/>
    </xf>
    <xf numFmtId="0" fontId="0" fillId="0" borderId="0" xfId="0" applyNumberFormat="1">
      <alignment vertical="center"/>
    </xf>
    <xf numFmtId="0" fontId="6" fillId="0" borderId="0" xfId="0" applyFont="1" applyFill="1" applyBorder="1" applyAlignment="1">
      <alignment horizontal="right" vertical="center"/>
    </xf>
    <xf numFmtId="6" fontId="0" fillId="9" borderId="15" xfId="2" applyFont="1" applyFill="1" applyBorder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  <xf numFmtId="0" fontId="7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21" fillId="6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3</xdr:row>
      <xdr:rowOff>9524</xdr:rowOff>
    </xdr:from>
    <xdr:to>
      <xdr:col>5</xdr:col>
      <xdr:colOff>438150</xdr:colOff>
      <xdr:row>7</xdr:row>
      <xdr:rowOff>647700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52475" y="495299"/>
          <a:ext cx="2486025" cy="128587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TRUNC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トランク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803910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57150</xdr:colOff>
      <xdr:row>25</xdr:row>
      <xdr:rowOff>142875</xdr:rowOff>
    </xdr:from>
    <xdr:to>
      <xdr:col>4</xdr:col>
      <xdr:colOff>285750</xdr:colOff>
      <xdr:row>27</xdr:row>
      <xdr:rowOff>9525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2175" y="57150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466725</xdr:colOff>
      <xdr:row>54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101917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66675</xdr:colOff>
      <xdr:row>53</xdr:row>
      <xdr:rowOff>0</xdr:rowOff>
    </xdr:from>
    <xdr:to>
      <xdr:col>12</xdr:col>
      <xdr:colOff>561975</xdr:colOff>
      <xdr:row>54</xdr:row>
      <xdr:rowOff>66675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724650" y="1037272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14</xdr:col>
      <xdr:colOff>476250</xdr:colOff>
      <xdr:row>58</xdr:row>
      <xdr:rowOff>142875</xdr:rowOff>
    </xdr:from>
    <xdr:to>
      <xdr:col>15</xdr:col>
      <xdr:colOff>9525</xdr:colOff>
      <xdr:row>60</xdr:row>
      <xdr:rowOff>19050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24875" y="113633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71</xdr:row>
      <xdr:rowOff>152400</xdr:rowOff>
    </xdr:from>
    <xdr:to>
      <xdr:col>2</xdr:col>
      <xdr:colOff>533400</xdr:colOff>
      <xdr:row>73</xdr:row>
      <xdr:rowOff>76200</xdr:rowOff>
    </xdr:to>
    <xdr:pic>
      <xdr:nvPicPr>
        <xdr:cNvPr id="12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32588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72</xdr:row>
      <xdr:rowOff>9525</xdr:rowOff>
    </xdr:from>
    <xdr:to>
      <xdr:col>9</xdr:col>
      <xdr:colOff>628650</xdr:colOff>
      <xdr:row>73</xdr:row>
      <xdr:rowOff>76200</xdr:rowOff>
    </xdr:to>
    <xdr:pic>
      <xdr:nvPicPr>
        <xdr:cNvPr id="13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32778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87</xdr:row>
      <xdr:rowOff>19050</xdr:rowOff>
    </xdr:from>
    <xdr:to>
      <xdr:col>2</xdr:col>
      <xdr:colOff>561975</xdr:colOff>
      <xdr:row>88</xdr:row>
      <xdr:rowOff>104775</xdr:rowOff>
    </xdr:to>
    <xdr:pic>
      <xdr:nvPicPr>
        <xdr:cNvPr id="14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162115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87</xdr:row>
      <xdr:rowOff>28575</xdr:rowOff>
    </xdr:from>
    <xdr:to>
      <xdr:col>9</xdr:col>
      <xdr:colOff>619125</xdr:colOff>
      <xdr:row>88</xdr:row>
      <xdr:rowOff>95250</xdr:rowOff>
    </xdr:to>
    <xdr:pic>
      <xdr:nvPicPr>
        <xdr:cNvPr id="15" name="Picture 7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62210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104</xdr:row>
      <xdr:rowOff>66675</xdr:rowOff>
    </xdr:from>
    <xdr:to>
      <xdr:col>2</xdr:col>
      <xdr:colOff>533400</xdr:colOff>
      <xdr:row>105</xdr:row>
      <xdr:rowOff>152400</xdr:rowOff>
    </xdr:to>
    <xdr:pic>
      <xdr:nvPicPr>
        <xdr:cNvPr id="16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90595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104</xdr:row>
      <xdr:rowOff>76200</xdr:rowOff>
    </xdr:from>
    <xdr:to>
      <xdr:col>9</xdr:col>
      <xdr:colOff>561975</xdr:colOff>
      <xdr:row>105</xdr:row>
      <xdr:rowOff>142875</xdr:rowOff>
    </xdr:to>
    <xdr:pic>
      <xdr:nvPicPr>
        <xdr:cNvPr id="17" name="Picture 7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90690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247650</xdr:colOff>
      <xdr:row>62</xdr:row>
      <xdr:rowOff>57150</xdr:rowOff>
    </xdr:from>
    <xdr:to>
      <xdr:col>6</xdr:col>
      <xdr:colOff>457200</xdr:colOff>
      <xdr:row>65</xdr:row>
      <xdr:rowOff>114300</xdr:rowOff>
    </xdr:to>
    <xdr:sp macro="" textlink="">
      <xdr:nvSpPr>
        <xdr:cNvPr id="27" name="テキスト ボックス 26"/>
        <xdr:cNvSpPr txBox="1"/>
      </xdr:nvSpPr>
      <xdr:spPr>
        <a:xfrm>
          <a:off x="1657350" y="11953875"/>
          <a:ext cx="2295525" cy="5619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6</xdr:col>
      <xdr:colOff>495300</xdr:colOff>
      <xdr:row>2</xdr:row>
      <xdr:rowOff>38100</xdr:rowOff>
    </xdr:from>
    <xdr:to>
      <xdr:col>18</xdr:col>
      <xdr:colOff>285750</xdr:colOff>
      <xdr:row>7</xdr:row>
      <xdr:rowOff>1143000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361950"/>
          <a:ext cx="7010400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</xdr:colOff>
      <xdr:row>53</xdr:row>
      <xdr:rowOff>38100</xdr:rowOff>
    </xdr:from>
    <xdr:to>
      <xdr:col>11</xdr:col>
      <xdr:colOff>447675</xdr:colOff>
      <xdr:row>61</xdr:row>
      <xdr:rowOff>66675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10410825"/>
          <a:ext cx="34766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75</xdr:row>
      <xdr:rowOff>76200</xdr:rowOff>
    </xdr:from>
    <xdr:to>
      <xdr:col>11</xdr:col>
      <xdr:colOff>428625</xdr:colOff>
      <xdr:row>83</xdr:row>
      <xdr:rowOff>76200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4650" y="14230350"/>
          <a:ext cx="3476625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123825</xdr:colOff>
      <xdr:row>91</xdr:row>
      <xdr:rowOff>161925</xdr:rowOff>
    </xdr:from>
    <xdr:to>
      <xdr:col>10</xdr:col>
      <xdr:colOff>419100</xdr:colOff>
      <xdr:row>99</xdr:row>
      <xdr:rowOff>0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7049750"/>
          <a:ext cx="27622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117</xdr:row>
      <xdr:rowOff>57150</xdr:rowOff>
    </xdr:from>
    <xdr:to>
      <xdr:col>12</xdr:col>
      <xdr:colOff>400050</xdr:colOff>
      <xdr:row>125</xdr:row>
      <xdr:rowOff>104775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21383625"/>
          <a:ext cx="344805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132</xdr:row>
      <xdr:rowOff>57150</xdr:rowOff>
    </xdr:from>
    <xdr:to>
      <xdr:col>10</xdr:col>
      <xdr:colOff>504825</xdr:colOff>
      <xdr:row>140</xdr:row>
      <xdr:rowOff>104775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3860125"/>
          <a:ext cx="348615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190500</xdr:colOff>
      <xdr:row>20</xdr:row>
      <xdr:rowOff>9525</xdr:rowOff>
    </xdr:from>
    <xdr:to>
      <xdr:col>19</xdr:col>
      <xdr:colOff>628650</xdr:colOff>
      <xdr:row>37</xdr:row>
      <xdr:rowOff>19050</xdr:rowOff>
    </xdr:to>
    <xdr:grpSp>
      <xdr:nvGrpSpPr>
        <xdr:cNvPr id="18" name="グループ化 17"/>
        <xdr:cNvGrpSpPr/>
      </xdr:nvGrpSpPr>
      <xdr:grpSpPr>
        <a:xfrm>
          <a:off x="4762500" y="4743450"/>
          <a:ext cx="7267575" cy="2962275"/>
          <a:chOff x="4762500" y="4743450"/>
          <a:chExt cx="7267575" cy="2962275"/>
        </a:xfrm>
      </xdr:grpSpPr>
      <xdr:grpSp>
        <xdr:nvGrpSpPr>
          <xdr:cNvPr id="35" name="グループ化 34"/>
          <xdr:cNvGrpSpPr/>
        </xdr:nvGrpSpPr>
        <xdr:grpSpPr>
          <a:xfrm>
            <a:off x="4762500" y="4743450"/>
            <a:ext cx="7267575" cy="2962275"/>
            <a:chOff x="4276725" y="4648200"/>
            <a:chExt cx="7267575" cy="2962275"/>
          </a:xfrm>
        </xdr:grpSpPr>
        <xdr:pic>
          <xdr:nvPicPr>
            <xdr:cNvPr id="33" name="図 3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76725" y="4648200"/>
              <a:ext cx="7010400" cy="1914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4" name="図 3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200900" y="5705475"/>
              <a:ext cx="4343400" cy="19050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8" name="右矢印 27"/>
          <xdr:cNvSpPr/>
        </xdr:nvSpPr>
        <xdr:spPr>
          <a:xfrm>
            <a:off x="7248525" y="6096000"/>
            <a:ext cx="381000" cy="22860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447675</xdr:colOff>
      <xdr:row>70</xdr:row>
      <xdr:rowOff>66675</xdr:rowOff>
    </xdr:from>
    <xdr:to>
      <xdr:col>15</xdr:col>
      <xdr:colOff>76200</xdr:colOff>
      <xdr:row>73</xdr:row>
      <xdr:rowOff>0</xdr:rowOff>
    </xdr:to>
    <xdr:sp macro="" textlink="">
      <xdr:nvSpPr>
        <xdr:cNvPr id="30" name="テキスト ボックス 29"/>
        <xdr:cNvSpPr txBox="1"/>
      </xdr:nvSpPr>
      <xdr:spPr>
        <a:xfrm>
          <a:off x="7105650" y="13344525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  <xdr:twoCellAnchor>
    <xdr:from>
      <xdr:col>12</xdr:col>
      <xdr:colOff>447675</xdr:colOff>
      <xdr:row>85</xdr:row>
      <xdr:rowOff>57150</xdr:rowOff>
    </xdr:from>
    <xdr:to>
      <xdr:col>15</xdr:col>
      <xdr:colOff>76200</xdr:colOff>
      <xdr:row>87</xdr:row>
      <xdr:rowOff>152400</xdr:rowOff>
    </xdr:to>
    <xdr:sp macro="" textlink="">
      <xdr:nvSpPr>
        <xdr:cNvPr id="31" name="テキスト ボックス 30"/>
        <xdr:cNvSpPr txBox="1"/>
      </xdr:nvSpPr>
      <xdr:spPr>
        <a:xfrm>
          <a:off x="7105650" y="15906750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  <xdr:twoCellAnchor>
    <xdr:from>
      <xdr:col>12</xdr:col>
      <xdr:colOff>371475</xdr:colOff>
      <xdr:row>102</xdr:row>
      <xdr:rowOff>95250</xdr:rowOff>
    </xdr:from>
    <xdr:to>
      <xdr:col>15</xdr:col>
      <xdr:colOff>0</xdr:colOff>
      <xdr:row>105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7029450" y="18840450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7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69" t="s">
        <v>74</v>
      </c>
      <c r="B1" s="69"/>
      <c r="C1" s="69"/>
      <c r="D1" s="69"/>
      <c r="E1" s="69"/>
      <c r="F1" s="69"/>
      <c r="G1" s="69"/>
    </row>
    <row r="8" spans="1:16" ht="123" customHeight="1"/>
    <row r="9" spans="1:16" ht="16.5" customHeight="1" thickBot="1">
      <c r="C9" s="70" t="s">
        <v>0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2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73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74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74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74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75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76" t="s">
        <v>8</v>
      </c>
      <c r="C21" s="77"/>
      <c r="D21" s="78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59" t="s">
        <v>75</v>
      </c>
      <c r="D24" s="20"/>
      <c r="E24" s="20"/>
      <c r="F24" s="20"/>
      <c r="G24" s="20"/>
      <c r="H24" s="20"/>
    </row>
    <row r="25" spans="2:14" ht="13.5">
      <c r="B25" s="21" t="s">
        <v>10</v>
      </c>
      <c r="D25" s="20"/>
      <c r="E25" s="20"/>
      <c r="F25" s="20"/>
      <c r="G25" s="20"/>
      <c r="H25" s="20"/>
    </row>
    <row r="26" spans="2:14" ht="13.5">
      <c r="B26" s="21" t="s">
        <v>11</v>
      </c>
      <c r="D26" s="20"/>
      <c r="E26" s="20"/>
      <c r="F26" s="20"/>
      <c r="G26" s="20"/>
      <c r="H26" s="20"/>
    </row>
    <row r="27" spans="2:14" ht="13.5">
      <c r="B27" s="21" t="s">
        <v>12</v>
      </c>
      <c r="D27" s="20"/>
      <c r="E27" s="20"/>
      <c r="F27" s="20"/>
      <c r="G27" s="20"/>
      <c r="H27" s="20"/>
    </row>
    <row r="28" spans="2:14" ht="13.5">
      <c r="B28" s="22" t="s">
        <v>13</v>
      </c>
    </row>
    <row r="29" spans="2:14" ht="13.5">
      <c r="B29" s="23" t="s">
        <v>14</v>
      </c>
      <c r="C29" s="3"/>
    </row>
    <row r="30" spans="2:14" ht="13.5">
      <c r="B30" s="22" t="s">
        <v>15</v>
      </c>
    </row>
    <row r="31" spans="2:14" ht="13.5">
      <c r="B31" s="22" t="s">
        <v>16</v>
      </c>
    </row>
    <row r="32" spans="2:14" ht="13.5">
      <c r="B32" s="22" t="s">
        <v>17</v>
      </c>
    </row>
    <row r="33" spans="2:14" ht="13.5">
      <c r="B33" s="22" t="s">
        <v>18</v>
      </c>
    </row>
    <row r="34" spans="2:14" ht="13.5">
      <c r="B34" s="22"/>
    </row>
    <row r="35" spans="2:14" ht="13.5">
      <c r="C35" s="79" t="s">
        <v>19</v>
      </c>
      <c r="D35" s="80"/>
      <c r="E35" s="80"/>
      <c r="F35" s="80"/>
      <c r="G35" s="81"/>
    </row>
    <row r="36" spans="2:14" s="3" customFormat="1" ht="14.25" thickBot="1">
      <c r="C36" s="82"/>
      <c r="D36" s="83"/>
      <c r="E36" s="83"/>
      <c r="F36" s="83"/>
      <c r="G36" s="84"/>
    </row>
    <row r="37" spans="2:14" s="3" customFormat="1" ht="14.25" thickTop="1"/>
    <row r="46" spans="2:14" ht="13.5">
      <c r="K46" s="85" t="s">
        <v>20</v>
      </c>
      <c r="L46" s="85"/>
      <c r="M46" s="85"/>
      <c r="N46" s="85"/>
    </row>
    <row r="48" spans="2:14" ht="13.5">
      <c r="B48" s="24" t="s">
        <v>21</v>
      </c>
      <c r="C48" s="25"/>
      <c r="D48" s="25"/>
      <c r="E48" s="25"/>
      <c r="J48" s="24" t="s">
        <v>21</v>
      </c>
      <c r="K48" s="25"/>
      <c r="L48" s="25"/>
      <c r="M48" s="25"/>
    </row>
    <row r="49" spans="1:15" ht="13.5">
      <c r="B49" s="22" t="s">
        <v>22</v>
      </c>
    </row>
    <row r="50" spans="1:15" ht="13.5">
      <c r="B50" t="s">
        <v>23</v>
      </c>
    </row>
    <row r="52" spans="1:15" ht="17.25">
      <c r="A52" s="26" t="s">
        <v>24</v>
      </c>
      <c r="F52" s="27"/>
      <c r="J52" s="26" t="s">
        <v>24</v>
      </c>
    </row>
    <row r="54" spans="1:15" ht="13.5">
      <c r="D54" s="28" t="s">
        <v>25</v>
      </c>
      <c r="E54" s="28" t="s">
        <v>26</v>
      </c>
      <c r="N54" s="28" t="s">
        <v>25</v>
      </c>
      <c r="O54" s="28" t="s">
        <v>26</v>
      </c>
    </row>
    <row r="55" spans="1:15" ht="13.5">
      <c r="D55" s="29">
        <v>0.98699999999999999</v>
      </c>
      <c r="E55" s="30">
        <f>TRUNC(D55,2)</f>
        <v>0.98</v>
      </c>
      <c r="N55" s="29">
        <v>0.98699999999999999</v>
      </c>
      <c r="O55" s="31"/>
    </row>
    <row r="56" spans="1:15" ht="13.5">
      <c r="D56" s="29">
        <v>1.9934499999999999</v>
      </c>
      <c r="E56" s="30">
        <f>TRUNC(D56,2)</f>
        <v>1.99</v>
      </c>
      <c r="N56" s="29">
        <v>1.9934499999999999</v>
      </c>
      <c r="O56" s="31"/>
    </row>
    <row r="57" spans="1:15" ht="13.5">
      <c r="D57" s="29">
        <v>10.23</v>
      </c>
      <c r="E57" s="30">
        <f>TRUNC(D57,2)</f>
        <v>10.23</v>
      </c>
      <c r="N57" s="29">
        <v>10.23</v>
      </c>
      <c r="O57" s="31"/>
    </row>
    <row r="58" spans="1:15" ht="12.75" customHeight="1">
      <c r="M58" s="27" t="s">
        <v>27</v>
      </c>
    </row>
    <row r="59" spans="1:15" ht="12.75" customHeight="1">
      <c r="M59" t="s">
        <v>28</v>
      </c>
    </row>
    <row r="60" spans="1:15" ht="13.5">
      <c r="M60" t="s">
        <v>29</v>
      </c>
    </row>
    <row r="61" spans="1:15" ht="13.5">
      <c r="M61" t="s">
        <v>30</v>
      </c>
    </row>
    <row r="62" spans="1:15" ht="13.5">
      <c r="M62" t="s">
        <v>31</v>
      </c>
    </row>
    <row r="63" spans="1:15" ht="13.5">
      <c r="M63" t="s">
        <v>32</v>
      </c>
    </row>
    <row r="64" spans="1:15" ht="13.5">
      <c r="M64" t="s">
        <v>33</v>
      </c>
    </row>
    <row r="66" spans="3:15" ht="13.5">
      <c r="G66" s="60" t="s">
        <v>34</v>
      </c>
      <c r="H66" s="61"/>
      <c r="I66" s="62"/>
      <c r="J66" s="29"/>
      <c r="K66" s="32" t="s">
        <v>35</v>
      </c>
      <c r="L66" s="32" t="s">
        <v>36</v>
      </c>
      <c r="M66" s="32" t="s">
        <v>37</v>
      </c>
      <c r="N66" s="32"/>
    </row>
    <row r="67" spans="3:15" ht="13.5">
      <c r="G67" s="63"/>
      <c r="H67" s="64"/>
      <c r="I67" s="65"/>
      <c r="J67" s="33" t="s">
        <v>38</v>
      </c>
      <c r="K67" s="34">
        <v>0</v>
      </c>
      <c r="L67" s="34">
        <v>1</v>
      </c>
      <c r="M67" s="34">
        <v>2</v>
      </c>
      <c r="N67" s="29" t="s">
        <v>39</v>
      </c>
    </row>
    <row r="68" spans="3:15" ht="13.5">
      <c r="C68" s="1"/>
      <c r="G68" s="66"/>
      <c r="H68" s="67"/>
      <c r="I68" s="68"/>
      <c r="J68" s="33" t="s">
        <v>40</v>
      </c>
      <c r="K68" s="35">
        <v>-1</v>
      </c>
      <c r="L68" s="35">
        <v>-2</v>
      </c>
      <c r="M68" s="35">
        <v>-3</v>
      </c>
      <c r="N68" s="29" t="s">
        <v>39</v>
      </c>
    </row>
    <row r="69" spans="3:15" ht="14.25">
      <c r="C69" s="1"/>
      <c r="G69" s="36"/>
      <c r="H69" s="36"/>
      <c r="I69" s="36"/>
      <c r="J69" s="37"/>
      <c r="K69" s="38"/>
      <c r="L69" s="38"/>
      <c r="M69" s="38"/>
      <c r="N69" s="39"/>
    </row>
    <row r="70" spans="3:15" ht="14.25">
      <c r="C70" s="1"/>
      <c r="G70" s="36"/>
      <c r="H70" s="36"/>
      <c r="I70" s="36"/>
      <c r="J70" s="37"/>
      <c r="K70" s="38"/>
      <c r="L70" s="38"/>
      <c r="M70" s="38"/>
      <c r="N70" s="39"/>
    </row>
    <row r="71" spans="3:15" ht="13.5">
      <c r="C71" s="40" t="s">
        <v>41</v>
      </c>
      <c r="D71" s="41"/>
      <c r="J71" s="40" t="s">
        <v>41</v>
      </c>
      <c r="K71" s="41"/>
    </row>
    <row r="75" spans="3:15" ht="17.25">
      <c r="C75" s="26" t="s">
        <v>42</v>
      </c>
      <c r="M75" s="26" t="s">
        <v>42</v>
      </c>
    </row>
    <row r="77" spans="3:15" ht="13.5">
      <c r="C77" s="42" t="s">
        <v>43</v>
      </c>
      <c r="D77" s="42" t="s">
        <v>44</v>
      </c>
      <c r="E77" s="42" t="s">
        <v>45</v>
      </c>
      <c r="M77" s="42" t="s">
        <v>43</v>
      </c>
      <c r="N77" s="42" t="s">
        <v>44</v>
      </c>
      <c r="O77" s="42" t="s">
        <v>45</v>
      </c>
    </row>
    <row r="78" spans="3:15" ht="13.5">
      <c r="C78" s="43" t="s">
        <v>46</v>
      </c>
      <c r="D78" s="44">
        <v>98000</v>
      </c>
      <c r="E78" s="45">
        <f>TRUNC(D78*0.05,0)</f>
        <v>4900</v>
      </c>
      <c r="M78" s="43" t="s">
        <v>46</v>
      </c>
      <c r="N78" s="44">
        <v>98000</v>
      </c>
      <c r="O78" s="46"/>
    </row>
    <row r="79" spans="3:15" ht="13.5">
      <c r="C79" s="43" t="s">
        <v>47</v>
      </c>
      <c r="D79" s="44">
        <v>48000</v>
      </c>
      <c r="E79" s="45">
        <f>TRUNC(D79*0.05,0)</f>
        <v>2400</v>
      </c>
      <c r="M79" s="43" t="s">
        <v>48</v>
      </c>
      <c r="N79" s="44">
        <v>48000</v>
      </c>
      <c r="O79" s="46"/>
    </row>
    <row r="80" spans="3:15" ht="13.5">
      <c r="C80" s="43" t="s">
        <v>49</v>
      </c>
      <c r="D80" s="44">
        <v>32000</v>
      </c>
      <c r="E80" s="45">
        <f>TRUNC(D80*0.05,0)</f>
        <v>1600</v>
      </c>
      <c r="M80" s="43" t="s">
        <v>49</v>
      </c>
      <c r="N80" s="44">
        <v>32000</v>
      </c>
      <c r="O80" s="46"/>
    </row>
    <row r="81" spans="3:15" ht="13.5">
      <c r="C81" s="43" t="s">
        <v>50</v>
      </c>
      <c r="D81" s="44">
        <v>487</v>
      </c>
      <c r="E81" s="45">
        <f>TRUNC(D81*0.05,0)</f>
        <v>24</v>
      </c>
      <c r="M81" s="43" t="s">
        <v>50</v>
      </c>
      <c r="N81" s="44">
        <v>487</v>
      </c>
      <c r="O81" s="46"/>
    </row>
    <row r="82" spans="3:15" ht="13.5">
      <c r="C82" s="43" t="s">
        <v>51</v>
      </c>
      <c r="D82" s="44">
        <v>1238</v>
      </c>
      <c r="E82" s="45">
        <f>TRUNC(D82*0.05,0)</f>
        <v>61</v>
      </c>
      <c r="M82" s="43" t="s">
        <v>51</v>
      </c>
      <c r="N82" s="44">
        <v>1238</v>
      </c>
      <c r="O82" s="46"/>
    </row>
    <row r="83" spans="3:15" ht="13.5">
      <c r="D83" s="47"/>
      <c r="E83" s="47"/>
      <c r="F83" s="47"/>
    </row>
    <row r="84" spans="3:15" ht="13.5"/>
    <row r="86" spans="3:15" ht="13.5">
      <c r="C86" s="40" t="s">
        <v>52</v>
      </c>
      <c r="D86" s="41"/>
      <c r="J86" s="40" t="s">
        <v>52</v>
      </c>
      <c r="K86" s="41"/>
    </row>
    <row r="90" spans="3:15" ht="17.25">
      <c r="C90" s="26" t="s">
        <v>53</v>
      </c>
      <c r="K90" s="26" t="s">
        <v>53</v>
      </c>
    </row>
    <row r="92" spans="3:15" ht="13.5">
      <c r="C92" s="42" t="s">
        <v>43</v>
      </c>
      <c r="D92" s="42" t="s">
        <v>44</v>
      </c>
      <c r="E92" s="48" t="s">
        <v>54</v>
      </c>
      <c r="M92" s="42" t="s">
        <v>43</v>
      </c>
      <c r="N92" s="42" t="s">
        <v>44</v>
      </c>
      <c r="O92" s="48" t="s">
        <v>54</v>
      </c>
    </row>
    <row r="93" spans="3:15" ht="13.5">
      <c r="C93" s="43" t="s">
        <v>55</v>
      </c>
      <c r="D93" s="44">
        <v>98000</v>
      </c>
      <c r="E93" s="49">
        <f>TRUNC(D93*1.05,0)</f>
        <v>102900</v>
      </c>
      <c r="M93" s="43" t="s">
        <v>46</v>
      </c>
      <c r="N93" s="44">
        <v>98000</v>
      </c>
      <c r="O93" s="46"/>
    </row>
    <row r="94" spans="3:15" ht="13.5">
      <c r="C94" s="43" t="s">
        <v>48</v>
      </c>
      <c r="D94" s="44">
        <v>48000</v>
      </c>
      <c r="E94" s="49">
        <f>TRUNC(D94*1.05,0)</f>
        <v>50400</v>
      </c>
      <c r="M94" s="43" t="s">
        <v>48</v>
      </c>
      <c r="N94" s="44">
        <v>48000</v>
      </c>
      <c r="O94" s="46"/>
    </row>
    <row r="95" spans="3:15" ht="13.5">
      <c r="C95" s="43" t="s">
        <v>49</v>
      </c>
      <c r="D95" s="44">
        <v>32000</v>
      </c>
      <c r="E95" s="49">
        <f>TRUNC(D95*1.05,0)</f>
        <v>33600</v>
      </c>
      <c r="M95" s="43" t="s">
        <v>56</v>
      </c>
      <c r="N95" s="44">
        <v>32000</v>
      </c>
      <c r="O95" s="46"/>
    </row>
    <row r="96" spans="3:15" ht="13.5">
      <c r="C96" s="43" t="s">
        <v>50</v>
      </c>
      <c r="D96" s="44">
        <v>487</v>
      </c>
      <c r="E96" s="49">
        <f>TRUNC(D96*1.05,0)</f>
        <v>511</v>
      </c>
      <c r="M96" s="43" t="s">
        <v>50</v>
      </c>
      <c r="N96" s="44">
        <v>487</v>
      </c>
      <c r="O96" s="46"/>
    </row>
    <row r="97" spans="3:15" ht="13.5">
      <c r="C97" s="43" t="s">
        <v>57</v>
      </c>
      <c r="D97" s="44">
        <v>1238</v>
      </c>
      <c r="E97" s="49">
        <f>TRUNC(D97*1.05,0)</f>
        <v>1299</v>
      </c>
      <c r="M97" s="43" t="s">
        <v>57</v>
      </c>
      <c r="N97" s="44">
        <v>1238</v>
      </c>
      <c r="O97" s="46"/>
    </row>
    <row r="99" spans="3:15" ht="13.5">
      <c r="K99" s="50"/>
    </row>
    <row r="100" spans="3:15" ht="13.5">
      <c r="K100" s="50"/>
    </row>
    <row r="104" spans="3:15" ht="13.5">
      <c r="C104" s="40" t="s">
        <v>58</v>
      </c>
      <c r="D104" s="41"/>
      <c r="J104" s="40" t="s">
        <v>58</v>
      </c>
      <c r="K104" s="41"/>
    </row>
    <row r="107" spans="3:15" ht="17.25">
      <c r="C107" s="26" t="s">
        <v>59</v>
      </c>
      <c r="L107" s="26" t="s">
        <v>59</v>
      </c>
    </row>
    <row r="109" spans="3:15" ht="13.5">
      <c r="C109" s="42" t="s">
        <v>43</v>
      </c>
      <c r="D109" s="42" t="s">
        <v>44</v>
      </c>
      <c r="E109" s="42" t="s">
        <v>60</v>
      </c>
      <c r="F109" s="51" t="s">
        <v>61</v>
      </c>
      <c r="L109" s="42" t="s">
        <v>43</v>
      </c>
      <c r="M109" s="42" t="s">
        <v>44</v>
      </c>
      <c r="N109" s="42" t="s">
        <v>60</v>
      </c>
      <c r="O109" s="51" t="s">
        <v>61</v>
      </c>
    </row>
    <row r="110" spans="3:15" ht="13.5">
      <c r="C110" s="43" t="s">
        <v>62</v>
      </c>
      <c r="D110" s="44">
        <v>17</v>
      </c>
      <c r="E110" s="44">
        <v>21</v>
      </c>
      <c r="F110" s="49">
        <f>D110*E110</f>
        <v>357</v>
      </c>
      <c r="L110" s="43" t="s">
        <v>62</v>
      </c>
      <c r="M110" s="44">
        <v>17</v>
      </c>
      <c r="N110" s="44">
        <v>21</v>
      </c>
      <c r="O110" s="46"/>
    </row>
    <row r="111" spans="3:15" ht="13.5">
      <c r="C111" s="43" t="s">
        <v>63</v>
      </c>
      <c r="D111" s="44">
        <v>87</v>
      </c>
      <c r="E111" s="44">
        <v>13</v>
      </c>
      <c r="F111" s="49">
        <f>D111*E111</f>
        <v>1131</v>
      </c>
      <c r="L111" s="43" t="s">
        <v>64</v>
      </c>
      <c r="M111" s="44">
        <v>87</v>
      </c>
      <c r="N111" s="44">
        <v>13</v>
      </c>
      <c r="O111" s="46"/>
    </row>
    <row r="112" spans="3:15" ht="13.5">
      <c r="C112" s="43" t="s">
        <v>65</v>
      </c>
      <c r="D112" s="44">
        <v>121</v>
      </c>
      <c r="E112" s="44">
        <v>11</v>
      </c>
      <c r="F112" s="49">
        <f>D112*E112</f>
        <v>1331</v>
      </c>
      <c r="L112" s="43" t="s">
        <v>66</v>
      </c>
      <c r="M112" s="44">
        <v>121</v>
      </c>
      <c r="N112" s="44">
        <v>11</v>
      </c>
      <c r="O112" s="46"/>
    </row>
    <row r="113" spans="3:15" ht="13.5">
      <c r="C113" s="43" t="s">
        <v>50</v>
      </c>
      <c r="D113" s="44">
        <v>487</v>
      </c>
      <c r="E113" s="44">
        <v>7</v>
      </c>
      <c r="F113" s="49">
        <f>D113*E113</f>
        <v>3409</v>
      </c>
      <c r="L113" s="43" t="s">
        <v>50</v>
      </c>
      <c r="M113" s="44">
        <v>487</v>
      </c>
      <c r="N113" s="44">
        <v>7</v>
      </c>
      <c r="O113" s="46"/>
    </row>
    <row r="114" spans="3:15" ht="13.5">
      <c r="C114" s="43" t="s">
        <v>67</v>
      </c>
      <c r="D114" s="44">
        <v>363</v>
      </c>
      <c r="E114" s="44">
        <v>19</v>
      </c>
      <c r="F114" s="49">
        <f>D114*E114</f>
        <v>6897</v>
      </c>
      <c r="L114" s="43" t="s">
        <v>68</v>
      </c>
      <c r="M114" s="44">
        <v>363</v>
      </c>
      <c r="N114" s="44">
        <v>19</v>
      </c>
      <c r="O114" s="46"/>
    </row>
    <row r="115" spans="3:15" ht="13.5">
      <c r="E115" s="52" t="s">
        <v>69</v>
      </c>
      <c r="F115" s="49">
        <f>SUM(F110:F114)</f>
        <v>13125</v>
      </c>
      <c r="N115" s="52" t="s">
        <v>69</v>
      </c>
      <c r="O115" s="53"/>
    </row>
    <row r="116" spans="3:15" ht="13.5">
      <c r="E116" s="52" t="s">
        <v>45</v>
      </c>
      <c r="F116" s="49">
        <f>TRUNC(F115*0.05,0)</f>
        <v>656</v>
      </c>
      <c r="N116" s="52" t="s">
        <v>45</v>
      </c>
      <c r="O116" s="53"/>
    </row>
    <row r="117" spans="3:15" ht="13.5">
      <c r="E117" s="52" t="s">
        <v>70</v>
      </c>
      <c r="F117" s="49">
        <f>SUM(F115:F116)</f>
        <v>13781</v>
      </c>
      <c r="N117" s="52" t="s">
        <v>70</v>
      </c>
      <c r="O117" s="53"/>
    </row>
    <row r="118" spans="3:15" ht="13.5">
      <c r="O118" s="54"/>
    </row>
    <row r="119" spans="3:15" ht="13.5">
      <c r="E119" s="55" t="s">
        <v>71</v>
      </c>
      <c r="F119" s="56">
        <f>F117</f>
        <v>13781</v>
      </c>
      <c r="N119" s="55" t="s">
        <v>71</v>
      </c>
      <c r="O119" s="53"/>
    </row>
    <row r="128" spans="3:15" ht="13.5">
      <c r="C128" s="40" t="s">
        <v>72</v>
      </c>
      <c r="D128" s="41"/>
      <c r="J128" s="40" t="s">
        <v>72</v>
      </c>
      <c r="K128" s="41"/>
    </row>
    <row r="129" spans="1:14" s="58" customFormat="1" ht="13.5">
      <c r="A129" s="57"/>
      <c r="C129" s="57"/>
      <c r="J129" s="57"/>
    </row>
    <row r="132" spans="1:14" ht="13.5">
      <c r="C132" s="42" t="s">
        <v>25</v>
      </c>
      <c r="D132" s="42" t="s">
        <v>73</v>
      </c>
      <c r="M132" s="42" t="s">
        <v>25</v>
      </c>
      <c r="N132" s="42" t="s">
        <v>73</v>
      </c>
    </row>
    <row r="133" spans="1:14" ht="13.5">
      <c r="C133" s="44">
        <v>123</v>
      </c>
      <c r="D133" s="49">
        <f>TRUNC(C133,-3)</f>
        <v>0</v>
      </c>
      <c r="M133" s="44">
        <v>123</v>
      </c>
      <c r="N133" s="46"/>
    </row>
    <row r="134" spans="1:14" ht="13.5">
      <c r="C134" s="44">
        <v>56789</v>
      </c>
      <c r="D134" s="49">
        <f>TRUNC(C134,-3)</f>
        <v>56000</v>
      </c>
      <c r="M134" s="44">
        <v>56789</v>
      </c>
      <c r="N134" s="46"/>
    </row>
    <row r="135" spans="1:14" ht="13.5">
      <c r="C135" s="44">
        <v>5451</v>
      </c>
      <c r="D135" s="49">
        <f>TRUNC(C135,-3)</f>
        <v>5000</v>
      </c>
      <c r="M135" s="44">
        <v>5451</v>
      </c>
      <c r="N135" s="46"/>
    </row>
    <row r="136" spans="1:14" ht="13.5">
      <c r="C136" s="44">
        <v>76321</v>
      </c>
      <c r="D136" s="49">
        <f>TRUNC(C136,-3)</f>
        <v>76000</v>
      </c>
      <c r="M136" s="44">
        <v>76321</v>
      </c>
      <c r="N136" s="46"/>
    </row>
    <row r="137" spans="1:14" ht="13.5">
      <c r="C137" s="44">
        <v>100125</v>
      </c>
      <c r="D137" s="49">
        <f>TRUNC(C137,-3)</f>
        <v>100000</v>
      </c>
      <c r="M137" s="44">
        <v>100125</v>
      </c>
      <c r="N137" s="46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4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2013-10-17T06:49:37Z</dcterms:created>
  <dcterms:modified xsi:type="dcterms:W3CDTF">2015-04-14T03:50:30Z</dcterms:modified>
</cp:coreProperties>
</file>