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2-統計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0" i="1" l="1"/>
  <c r="F144" i="1"/>
  <c r="E137" i="1"/>
  <c r="E136" i="1"/>
  <c r="E135" i="1"/>
  <c r="B130" i="1"/>
  <c r="B129" i="1"/>
  <c r="B128" i="1"/>
  <c r="B127" i="1"/>
  <c r="B126" i="1"/>
  <c r="B125" i="1"/>
  <c r="B124" i="1"/>
  <c r="B123" i="1"/>
  <c r="B122" i="1"/>
  <c r="N111" i="1"/>
  <c r="M111" i="1"/>
  <c r="F100" i="1"/>
  <c r="E100" i="1"/>
  <c r="F99" i="1"/>
  <c r="E99" i="1"/>
  <c r="F98" i="1"/>
  <c r="E98" i="1"/>
  <c r="F97" i="1"/>
  <c r="E97" i="1"/>
  <c r="F96" i="1"/>
  <c r="E96" i="1"/>
  <c r="G56" i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G5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(M54:M61,5)</t>
        </r>
      </text>
    </comment>
    <comment ref="K94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「書式のユーザー定義で
「下位」と　位」を設定します。</t>
        </r>
      </text>
    </comment>
    <comment ref="E9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$M$102:$M$110</t>
        </r>
        <r>
          <rPr>
            <b/>
            <sz val="11"/>
            <color indexed="81"/>
            <rFont val="ＭＳ Ｐゴシック"/>
            <family val="3"/>
            <charset val="128"/>
          </rPr>
          <t>,C96)</t>
        </r>
      </text>
    </comment>
    <comment ref="F9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$N$102:$N$110</t>
        </r>
        <r>
          <rPr>
            <b/>
            <sz val="11"/>
            <color indexed="81"/>
            <rFont val="ＭＳ Ｐゴシック"/>
            <family val="3"/>
            <charset val="128"/>
          </rPr>
          <t>,C96)</t>
        </r>
      </text>
    </comment>
    <comment ref="B122" authorId="0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RANK.EQ</t>
        </r>
        <r>
          <rPr>
            <sz val="12"/>
            <color indexed="81"/>
            <rFont val="ＭＳ Ｐゴシック"/>
            <family val="3"/>
            <charset val="128"/>
          </rPr>
          <t>(E122,</t>
        </r>
        <r>
          <rPr>
            <sz val="12"/>
            <color indexed="12"/>
            <rFont val="ＭＳ Ｐゴシック"/>
            <family val="3"/>
            <charset val="128"/>
          </rPr>
          <t>$E$122:$E$130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1</t>
        </r>
        <r>
          <rPr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0"/>
            <color indexed="81"/>
            <rFont val="ＭＳ Ｐゴシック"/>
            <family val="3"/>
            <charset val="128"/>
          </rPr>
          <t>｛順序｝に「</t>
        </r>
        <r>
          <rPr>
            <b/>
            <sz val="12"/>
            <color indexed="10"/>
            <rFont val="ＭＳ Ｐゴシック"/>
            <family val="3"/>
            <charset val="128"/>
          </rPr>
          <t>１</t>
        </r>
        <r>
          <rPr>
            <sz val="10"/>
            <color indexed="81"/>
            <rFont val="ＭＳ Ｐゴシック"/>
            <family val="3"/>
            <charset val="128"/>
          </rPr>
          <t>」を設定で、小さな数値から順位を設定します。</t>
        </r>
      </text>
    </comment>
    <comment ref="E135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SMALL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$E$122:$E$130</t>
        </r>
        <r>
          <rPr>
            <sz val="11"/>
            <color indexed="81"/>
            <rFont val="ＭＳ Ｐゴシック"/>
            <family val="3"/>
            <charset val="128"/>
          </rPr>
          <t>,D135)</t>
        </r>
      </text>
    </comment>
    <comment ref="M136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「書式のユーザー定義で
「第」と「位」を設定します。</t>
        </r>
      </text>
    </comment>
    <comment ref="F144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SUMIF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$D$122:$D$130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D122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sz val="11"/>
            <color indexed="12"/>
            <rFont val="ＭＳ Ｐゴシック"/>
            <family val="3"/>
            <charset val="128"/>
          </rPr>
          <t>$F$122:$F$130</t>
        </r>
        <r>
          <rPr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0"/>
            <color indexed="81"/>
            <rFont val="ＭＳ Ｐゴシック"/>
            <family val="3"/>
            <charset val="128"/>
          </rPr>
          <t xml:space="preserve">｛性別｝｛料金｝の範囲を絶対参照に設定すれば
下の「女」料金では、｛検索条件｝だけ変更すれば
使用できますね。
</t>
        </r>
      </text>
    </comment>
    <comment ref="F150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SUMIF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$D$122:$D$130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D129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sz val="11"/>
            <color indexed="12"/>
            <rFont val="ＭＳ Ｐゴシック"/>
            <family val="3"/>
            <charset val="128"/>
          </rPr>
          <t>$F$122:$F$130</t>
        </r>
        <r>
          <rPr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<sst xmlns="http://schemas.openxmlformats.org/spreadsheetml/2006/main" count="145" uniqueCount="88">
  <si>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</si>
  <si>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</si>
  <si>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</si>
  <si>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</si>
  <si>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</si>
  <si>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</si>
  <si>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</si>
  <si>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</si>
  <si>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</si>
  <si>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</si>
  <si>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</si>
  <si>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</si>
  <si>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</si>
  <si>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</si>
  <si>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</si>
  <si>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</si>
  <si>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</si>
  <si>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</si>
  <si>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</si>
  <si>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</si>
  <si>
    <t>左のように作成してみましょう</t>
  </si>
  <si>
    <t>SMALL関数ー（統計）</t>
    <rPh sb="5" eb="7">
      <t>カンスウ</t>
    </rPh>
    <rPh sb="9" eb="11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</si>
  <si>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</si>
  <si>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</si>
  <si>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</si>
  <si>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</si>
  <si>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</si>
  <si>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答</t>
    <rPh sb="0" eb="1">
      <t>コタエ</t>
    </rPh>
    <phoneticPr fontId="4"/>
  </si>
  <si>
    <t>原</t>
    <rPh sb="0" eb="1">
      <t>ハラ</t>
    </rPh>
    <phoneticPr fontId="4"/>
  </si>
  <si>
    <t>５番目に小さな数値は？</t>
    <rPh sb="1" eb="3">
      <t>バンメ</t>
    </rPh>
    <rPh sb="4" eb="5">
      <t>チイ</t>
    </rPh>
    <rPh sb="7" eb="9">
      <t>スウチ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</si>
  <si>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</si>
  <si>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</si>
  <si>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</si>
  <si>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</si>
  <si>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方法</t>
    <rPh sb="0" eb="2">
      <t>ホウホウ</t>
    </rPh>
    <phoneticPr fontId="4"/>
  </si>
  <si>
    <t>片山</t>
    <rPh sb="0" eb="2">
      <t>カタヤマ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</si>
  <si>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</si>
  <si>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大平</t>
    <rPh sb="0" eb="2">
      <t>オオヒラ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</si>
  <si>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</si>
  <si>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</si>
  <si>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SMALL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</si>
  <si>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4"/>
  </si>
  <si>
    <t>⑥「OK」で確定です。</t>
    <rPh sb="6" eb="8">
      <t>カクテイ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</si>
  <si>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</si>
  <si>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1"/>
        <color theme="1"/>
        <rFont val="ＭＳ Ｐゴシック"/>
        <family val="2"/>
        <charset val="128"/>
        <scheme val="minor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</si>
  <si>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</si>
  <si>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（問題１）</t>
    <rPh sb="1" eb="3">
      <t>モンダイ</t>
    </rPh>
    <phoneticPr fontId="4"/>
  </si>
  <si>
    <t>右下の表で、指定した順位の点数を「SMALL」関数で指定しましょう</t>
    <rPh sb="0" eb="1">
      <t>ミギ</t>
    </rPh>
    <rPh sb="1" eb="2">
      <t>シタ</t>
    </rPh>
    <rPh sb="3" eb="4">
      <t>ヒョウ</t>
    </rPh>
    <rPh sb="6" eb="8">
      <t>シテイ</t>
    </rPh>
    <rPh sb="10" eb="12">
      <t>ジュンイ</t>
    </rPh>
    <rPh sb="13" eb="15">
      <t>テンスウ</t>
    </rPh>
    <rPh sb="23" eb="25">
      <t>カンスウ</t>
    </rPh>
    <rPh sb="26" eb="28">
      <t>シテイ</t>
    </rPh>
    <phoneticPr fontId="4"/>
  </si>
  <si>
    <t>前年得点</t>
    <rPh sb="0" eb="2">
      <t>ゼンネン</t>
    </rPh>
    <rPh sb="2" eb="4">
      <t>トクテン</t>
    </rPh>
    <phoneticPr fontId="4"/>
  </si>
  <si>
    <t>本年得点</t>
    <rPh sb="0" eb="2">
      <t>ホンネン</t>
    </rPh>
    <rPh sb="2" eb="4">
      <t>トクテン</t>
    </rPh>
    <phoneticPr fontId="4"/>
  </si>
  <si>
    <t>ｸﾞﾙｰﾌﾟ</t>
    <phoneticPr fontId="4"/>
  </si>
  <si>
    <t>A</t>
    <phoneticPr fontId="4"/>
  </si>
  <si>
    <t>長嶋</t>
    <rPh sb="0" eb="2">
      <t>ナガシマ</t>
    </rPh>
    <phoneticPr fontId="4"/>
  </si>
  <si>
    <t>C</t>
    <phoneticPr fontId="4"/>
  </si>
  <si>
    <t>金田</t>
    <rPh sb="0" eb="2">
      <t>カネダ</t>
    </rPh>
    <phoneticPr fontId="4"/>
  </si>
  <si>
    <t>A</t>
    <phoneticPr fontId="4"/>
  </si>
  <si>
    <t>田淵</t>
    <rPh sb="0" eb="2">
      <t>タブチ</t>
    </rPh>
    <phoneticPr fontId="4"/>
  </si>
  <si>
    <t>B</t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</si>
  <si>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</si>
  <si>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</si>
  <si>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C</t>
    <phoneticPr fontId="4"/>
  </si>
  <si>
    <t>高橋</t>
    <rPh sb="0" eb="2">
      <t>タカハシ</t>
    </rPh>
    <phoneticPr fontId="4"/>
  </si>
  <si>
    <t>B</t>
    <phoneticPr fontId="4"/>
  </si>
  <si>
    <t>掛布</t>
    <rPh sb="0" eb="1">
      <t>カケ</t>
    </rPh>
    <rPh sb="1" eb="2">
      <t>フ</t>
    </rPh>
    <phoneticPr fontId="4"/>
  </si>
  <si>
    <t>A</t>
    <phoneticPr fontId="4"/>
  </si>
  <si>
    <t>江藤</t>
    <rPh sb="0" eb="2">
      <t>エトウ</t>
    </rPh>
    <phoneticPr fontId="4"/>
  </si>
  <si>
    <t>C</t>
    <phoneticPr fontId="4"/>
  </si>
  <si>
    <t>清原</t>
    <rPh sb="0" eb="2">
      <t>キヨハラ</t>
    </rPh>
    <phoneticPr fontId="4"/>
  </si>
  <si>
    <t>平均</t>
    <rPh sb="0" eb="2">
      <t>ヘイキン</t>
    </rPh>
    <phoneticPr fontId="4"/>
  </si>
  <si>
    <r>
      <t>ゴルフはスコアーが</t>
    </r>
    <r>
      <rPr>
        <b/>
        <sz val="11"/>
        <rFont val="ＭＳ Ｐゴシック"/>
        <family val="3"/>
        <charset val="128"/>
      </rPr>
      <t>低い方が勝ち</t>
    </r>
    <r>
      <rPr>
        <sz val="11"/>
        <color theme="1"/>
        <rFont val="ＭＳ Ｐゴシック"/>
        <family val="2"/>
        <charset val="128"/>
        <scheme val="minor"/>
      </rPr>
      <t>です。</t>
    </r>
    <rPh sb="9" eb="10">
      <t>ヒク</t>
    </rPh>
    <rPh sb="11" eb="12">
      <t>ホウ</t>
    </rPh>
    <rPh sb="13" eb="14">
      <t>カ</t>
    </rPh>
    <phoneticPr fontId="4"/>
  </si>
  <si>
    <r>
      <rPr>
        <b/>
        <sz val="11"/>
        <rFont val="ＭＳ Ｐゴシック"/>
        <family val="3"/>
        <charset val="128"/>
      </rPr>
      <t>７０以上のスコアー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color theme="1"/>
        <rFont val="ＭＳ Ｐゴシック"/>
        <family val="2"/>
        <charset val="128"/>
        <scheme val="minor"/>
      </rPr>
      <t>く識別しましょう。</t>
    </r>
    <rPh sb="2" eb="4">
      <t>イジョウ</t>
    </rPh>
    <rPh sb="10" eb="11">
      <t>アカ</t>
    </rPh>
    <rPh sb="12" eb="14">
      <t>シキベツ</t>
    </rPh>
    <phoneticPr fontId="4"/>
  </si>
  <si>
    <t>※｛条件付き書式｝で設定！・・・単に文字色を赤にしては駄目です。</t>
    <rPh sb="2" eb="5">
      <t>ジョウケンツ</t>
    </rPh>
    <rPh sb="6" eb="8">
      <t>ショシキ</t>
    </rPh>
    <rPh sb="10" eb="12">
      <t>セッテイ</t>
    </rPh>
    <rPh sb="16" eb="17">
      <t>タン</t>
    </rPh>
    <rPh sb="18" eb="21">
      <t>モジショク</t>
    </rPh>
    <rPh sb="22" eb="23">
      <t>アカ</t>
    </rPh>
    <rPh sb="27" eb="29">
      <t>ダメ</t>
    </rPh>
    <phoneticPr fontId="4"/>
  </si>
  <si>
    <t>ゴルフ大会</t>
    <rPh sb="3" eb="5">
      <t>タイカイ</t>
    </rPh>
    <phoneticPr fontId="4"/>
  </si>
  <si>
    <t>順位</t>
    <rPh sb="0" eb="2">
      <t>ジュンイ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</si>
  <si>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</si>
  <si>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</si>
  <si>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スコアー</t>
    <phoneticPr fontId="4"/>
  </si>
  <si>
    <t>料金</t>
    <rPh sb="0" eb="2">
      <t>リョウキン</t>
    </rPh>
    <phoneticPr fontId="4"/>
  </si>
  <si>
    <t>男</t>
    <rPh sb="0" eb="1">
      <t>オトコ</t>
    </rPh>
    <phoneticPr fontId="4"/>
  </si>
  <si>
    <t>鈴木</t>
    <rPh sb="0" eb="2">
      <t>スズキ</t>
    </rPh>
    <phoneticPr fontId="4"/>
  </si>
  <si>
    <t>女</t>
    <rPh sb="0" eb="1">
      <t>オンナ</t>
    </rPh>
    <phoneticPr fontId="4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</si>
  <si>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4"/>
  </si>
  <si>
    <t>（問題２）</t>
    <rPh sb="1" eb="3">
      <t>モンダイ</t>
    </rPh>
    <phoneticPr fontId="4"/>
  </si>
  <si>
    <t>男だけの料金を求めなさい。</t>
    <rPh sb="0" eb="1">
      <t>オトコ</t>
    </rPh>
    <rPh sb="4" eb="6">
      <t>リョウキン</t>
    </rPh>
    <rPh sb="7" eb="8">
      <t>モト</t>
    </rPh>
    <phoneticPr fontId="4"/>
  </si>
  <si>
    <t>（問題３）</t>
    <rPh sb="1" eb="3">
      <t>モンダイ</t>
    </rPh>
    <phoneticPr fontId="4"/>
  </si>
  <si>
    <t>女だけの料金を求めなさい。</t>
    <rPh sb="0" eb="1">
      <t>オンナ</t>
    </rPh>
    <rPh sb="4" eb="6">
      <t>リョウキン</t>
    </rPh>
    <rPh sb="7" eb="8">
      <t>モト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</si>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</sst>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年&quot;mm&quot;月&quot;;@"/>
    <numFmt numFmtId="177" formatCode="&quot;下位&quot;#,##0&quot;位&quot;"/>
    <numFmt numFmtId="178" formatCode="0.0%"/>
    <numFmt numFmtId="179" formatCode="0.0_ "/>
    <numFmt numFmtId="180" formatCode="&quot;第&quot;#&quot;位&quot;"/>
  </numFmts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0" fillId="8" borderId="15" xfId="0" applyFill="1" applyBorder="1">
      <alignment vertical="center"/>
    </xf>
    <xf numFmtId="38" fontId="0" fillId="0" borderId="0" xfId="1" applyFont="1" applyFill="1" applyBorder="1">
      <alignment vertical="center"/>
    </xf>
    <xf numFmtId="0" fontId="12" fillId="0" borderId="0" xfId="0" applyFont="1" applyBorder="1" applyAlignment="1">
      <alignment horizontal="center"/>
    </xf>
    <xf numFmtId="0" fontId="0" fillId="9" borderId="16" xfId="0" applyFont="1" applyFill="1" applyBorder="1" applyAlignment="1">
      <alignment horizontal="center" vertical="center"/>
    </xf>
    <xf numFmtId="0" fontId="0" fillId="9" borderId="17" xfId="0" applyFont="1" applyFill="1" applyBorder="1" applyAlignment="1">
      <alignment horizontal="center" vertical="center"/>
    </xf>
    <xf numFmtId="0" fontId="0" fillId="0" borderId="18" xfId="0" applyFill="1" applyBorder="1">
      <alignment vertical="center"/>
    </xf>
    <xf numFmtId="38" fontId="0" fillId="0" borderId="19" xfId="1" applyFont="1" applyBorder="1">
      <alignment vertical="center"/>
    </xf>
    <xf numFmtId="38" fontId="16" fillId="0" borderId="0" xfId="1" applyFont="1" applyFill="1" applyBorder="1" applyAlignment="1">
      <alignment horizontal="center" vertical="center"/>
    </xf>
    <xf numFmtId="0" fontId="0" fillId="0" borderId="20" xfId="0" applyFill="1" applyBorder="1">
      <alignment vertical="center"/>
    </xf>
    <xf numFmtId="38" fontId="0" fillId="0" borderId="21" xfId="1" applyFont="1" applyBorder="1">
      <alignment vertical="center"/>
    </xf>
    <xf numFmtId="0" fontId="0" fillId="10" borderId="0" xfId="0" applyFill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>
      <alignment vertical="center"/>
    </xf>
    <xf numFmtId="38" fontId="12" fillId="0" borderId="0" xfId="1" applyFont="1" applyBorder="1" applyAlignment="1"/>
    <xf numFmtId="0" fontId="0" fillId="5" borderId="15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22" xfId="0" applyFill="1" applyBorder="1">
      <alignment vertical="center"/>
    </xf>
    <xf numFmtId="38" fontId="0" fillId="0" borderId="23" xfId="1" applyFont="1" applyBorder="1">
      <alignment vertical="center"/>
    </xf>
    <xf numFmtId="49" fontId="12" fillId="0" borderId="0" xfId="0" applyNumberFormat="1" applyFont="1" applyBorder="1" applyAlignment="1">
      <alignment horizontal="center"/>
    </xf>
    <xf numFmtId="0" fontId="17" fillId="0" borderId="0" xfId="0" applyFont="1" applyFill="1" applyBorder="1">
      <alignment vertical="center"/>
    </xf>
    <xf numFmtId="0" fontId="12" fillId="0" borderId="0" xfId="0" applyFont="1" applyFill="1" applyBorder="1" applyAlignment="1">
      <alignment horizontal="center"/>
    </xf>
    <xf numFmtId="176" fontId="12" fillId="0" borderId="0" xfId="0" applyNumberFormat="1" applyFont="1" applyBorder="1">
      <alignment vertical="center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12" fillId="0" borderId="0" xfId="0" applyNumberFormat="1" applyFont="1" applyFill="1" applyBorder="1" applyAlignment="1">
      <alignment horizontal="center"/>
    </xf>
    <xf numFmtId="0" fontId="21" fillId="0" borderId="0" xfId="0" applyFont="1">
      <alignment vertical="center"/>
    </xf>
    <xf numFmtId="0" fontId="9" fillId="0" borderId="0" xfId="0" applyNumberFormat="1" applyFont="1" applyFill="1" applyBorder="1" applyAlignment="1">
      <alignment horizontal="center"/>
    </xf>
    <xf numFmtId="0" fontId="9" fillId="3" borderId="24" xfId="0" applyNumberFormat="1" applyFont="1" applyFill="1" applyBorder="1" applyAlignment="1">
      <alignment horizontal="center"/>
    </xf>
    <xf numFmtId="0" fontId="16" fillId="0" borderId="0" xfId="0" applyFont="1" applyAlignment="1">
      <alignment horizontal="right" vertical="center"/>
    </xf>
    <xf numFmtId="0" fontId="0" fillId="10" borderId="24" xfId="0" applyFill="1" applyBorder="1">
      <alignment vertical="center"/>
    </xf>
    <xf numFmtId="178" fontId="9" fillId="0" borderId="0" xfId="2" applyNumberFormat="1" applyFont="1" applyFill="1" applyBorder="1" applyAlignment="1"/>
    <xf numFmtId="0" fontId="9" fillId="3" borderId="25" xfId="0" applyNumberFormat="1" applyFont="1" applyFill="1" applyBorder="1" applyAlignment="1">
      <alignment horizontal="center"/>
    </xf>
    <xf numFmtId="0" fontId="9" fillId="3" borderId="26" xfId="0" applyNumberFormat="1" applyFont="1" applyFill="1" applyBorder="1" applyAlignment="1">
      <alignment horizontal="center"/>
    </xf>
    <xf numFmtId="0" fontId="9" fillId="3" borderId="27" xfId="0" applyNumberFormat="1" applyFont="1" applyFill="1" applyBorder="1" applyAlignment="1">
      <alignment horizontal="center"/>
    </xf>
    <xf numFmtId="0" fontId="9" fillId="0" borderId="28" xfId="0" applyNumberFormat="1" applyFont="1" applyFill="1" applyBorder="1" applyAlignment="1">
      <alignment horizontal="center"/>
    </xf>
    <xf numFmtId="0" fontId="9" fillId="0" borderId="29" xfId="0" applyNumberFormat="1" applyFont="1" applyFill="1" applyBorder="1" applyAlignment="1">
      <alignment horizontal="center"/>
    </xf>
    <xf numFmtId="0" fontId="9" fillId="0" borderId="28" xfId="0" applyNumberFormat="1" applyFont="1" applyFill="1" applyBorder="1" applyAlignment="1"/>
    <xf numFmtId="0" fontId="9" fillId="0" borderId="3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9" fillId="0" borderId="31" xfId="0" applyNumberFormat="1" applyFont="1" applyFill="1" applyBorder="1" applyAlignment="1">
      <alignment horizontal="center"/>
    </xf>
    <xf numFmtId="0" fontId="9" fillId="0" borderId="32" xfId="0" applyNumberFormat="1" applyFont="1" applyFill="1" applyBorder="1" applyAlignment="1">
      <alignment horizontal="center"/>
    </xf>
    <xf numFmtId="0" fontId="9" fillId="0" borderId="31" xfId="0" applyNumberFormat="1" applyFont="1" applyFill="1" applyBorder="1" applyAlignment="1"/>
    <xf numFmtId="0" fontId="9" fillId="0" borderId="33" xfId="0" applyNumberFormat="1" applyFont="1" applyFill="1" applyBorder="1" applyAlignment="1"/>
    <xf numFmtId="0" fontId="9" fillId="0" borderId="34" xfId="0" applyNumberFormat="1" applyFont="1" applyFill="1" applyBorder="1" applyAlignment="1">
      <alignment horizontal="center"/>
    </xf>
    <xf numFmtId="0" fontId="9" fillId="0" borderId="35" xfId="0" applyNumberFormat="1" applyFont="1" applyFill="1" applyBorder="1" applyAlignment="1">
      <alignment horizontal="center"/>
    </xf>
    <xf numFmtId="0" fontId="9" fillId="0" borderId="34" xfId="0" applyNumberFormat="1" applyFont="1" applyFill="1" applyBorder="1" applyAlignment="1"/>
    <xf numFmtId="0" fontId="9" fillId="0" borderId="36" xfId="0" applyNumberFormat="1" applyFont="1" applyFill="1" applyBorder="1" applyAlignment="1"/>
    <xf numFmtId="0" fontId="9" fillId="0" borderId="37" xfId="0" applyNumberFormat="1" applyFont="1" applyFill="1" applyBorder="1" applyAlignment="1">
      <alignment horizontal="center"/>
    </xf>
    <xf numFmtId="0" fontId="9" fillId="0" borderId="38" xfId="0" applyNumberFormat="1" applyFont="1" applyFill="1" applyBorder="1" applyAlignment="1">
      <alignment horizontal="center"/>
    </xf>
    <xf numFmtId="179" fontId="9" fillId="0" borderId="37" xfId="0" applyNumberFormat="1" applyFont="1" applyFill="1" applyBorder="1" applyAlignment="1"/>
    <xf numFmtId="179" fontId="9" fillId="0" borderId="39" xfId="0" applyNumberFormat="1" applyFont="1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NumberFormat="1" applyFill="1" applyBorder="1" applyAlignment="1"/>
    <xf numFmtId="0" fontId="24" fillId="0" borderId="0" xfId="0" applyFont="1">
      <alignment vertical="center"/>
    </xf>
    <xf numFmtId="0" fontId="9" fillId="0" borderId="40" xfId="0" applyNumberFormat="1" applyFont="1" applyFill="1" applyBorder="1" applyAlignment="1">
      <alignment horizontal="center"/>
    </xf>
    <xf numFmtId="0" fontId="25" fillId="9" borderId="24" xfId="0" applyNumberFormat="1" applyFont="1" applyFill="1" applyBorder="1" applyAlignment="1">
      <alignment horizontal="center"/>
    </xf>
    <xf numFmtId="0" fontId="9" fillId="9" borderId="24" xfId="0" applyNumberFormat="1" applyFont="1" applyFill="1" applyBorder="1" applyAlignment="1">
      <alignment horizontal="center"/>
    </xf>
    <xf numFmtId="0" fontId="9" fillId="10" borderId="24" xfId="0" applyNumberFormat="1" applyFont="1" applyFill="1" applyBorder="1" applyAlignment="1"/>
    <xf numFmtId="0" fontId="9" fillId="0" borderId="24" xfId="0" applyNumberFormat="1" applyFont="1" applyFill="1" applyBorder="1" applyAlignment="1">
      <alignment horizontal="center"/>
    </xf>
    <xf numFmtId="38" fontId="9" fillId="0" borderId="24" xfId="1" applyFont="1" applyFill="1" applyBorder="1" applyAlignment="1"/>
    <xf numFmtId="180" fontId="9" fillId="10" borderId="24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26" fillId="0" borderId="0" xfId="0" applyNumberFormat="1" applyFont="1" applyFill="1" applyBorder="1" applyAlignment="1">
      <alignment horizontal="right"/>
    </xf>
    <xf numFmtId="38" fontId="12" fillId="0" borderId="0" xfId="1" applyFont="1" applyFill="1" applyBorder="1" applyAlignment="1"/>
    <xf numFmtId="49" fontId="9" fillId="0" borderId="0" xfId="0" applyNumberFormat="1" applyFont="1" applyFill="1" applyBorder="1" applyAlignment="1">
      <alignment horizontal="left" indent="2"/>
    </xf>
    <xf numFmtId="38" fontId="9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38" fontId="12" fillId="0" borderId="0" xfId="0" applyNumberFormat="1" applyFont="1" applyFill="1" applyBorder="1" applyAlignment="1"/>
    <xf numFmtId="180" fontId="9" fillId="0" borderId="0" xfId="0" applyNumberFormat="1" applyFont="1" applyFill="1" applyBorder="1" applyAlignment="1">
      <alignment horizontal="center"/>
    </xf>
    <xf numFmtId="38" fontId="9" fillId="10" borderId="41" xfId="1" applyFont="1" applyFill="1" applyBorder="1" applyAlignment="1"/>
    <xf numFmtId="38" fontId="9" fillId="10" borderId="42" xfId="1" applyFont="1" applyFill="1" applyBorder="1" applyAlignment="1"/>
    <xf numFmtId="0" fontId="9" fillId="0" borderId="0" xfId="0" applyNumberFormat="1" applyFont="1" applyFill="1" applyBorder="1" applyAlignment="1">
      <alignment horizontal="center" vertical="center"/>
    </xf>
    <xf numFmtId="0" fontId="9" fillId="13" borderId="2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177" fontId="9" fillId="13" borderId="2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9" fillId="0" borderId="40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/>
    </xf>
    <xf numFmtId="0" fontId="23" fillId="11" borderId="6" xfId="0" applyFont="1" applyFill="1" applyBorder="1" applyAlignment="1">
      <alignment horizontal="center" vertical="center"/>
    </xf>
    <xf numFmtId="0" fontId="23" fillId="11" borderId="9" xfId="0" applyFont="1" applyFill="1" applyBorder="1" applyAlignment="1">
      <alignment horizontal="center" vertical="center"/>
    </xf>
    <xf numFmtId="0" fontId="23" fillId="11" borderId="0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 wrapText="1"/>
    </xf>
    <xf numFmtId="0" fontId="0" fillId="12" borderId="7" xfId="0" applyFill="1" applyBorder="1" applyAlignment="1">
      <alignment horizontal="center" vertical="center" wrapText="1"/>
    </xf>
    <xf numFmtId="0" fontId="0" fillId="12" borderId="0" xfId="0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 wrapText="1"/>
    </xf>
    <xf numFmtId="0" fontId="0" fillId="12" borderId="13" xfId="0" applyFill="1" applyBorder="1" applyAlignment="1">
      <alignment horizontal="center" vertical="center" wrapText="1"/>
    </xf>
    <xf numFmtId="0" fontId="0" fillId="12" borderId="1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</xdr:row>
      <xdr:rowOff>76200</xdr:rowOff>
    </xdr:from>
    <xdr:to>
      <xdr:col>5</xdr:col>
      <xdr:colOff>504825</xdr:colOff>
      <xdr:row>7</xdr:row>
      <xdr:rowOff>85726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19150" y="257175"/>
          <a:ext cx="2486025" cy="981076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SMALL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スモール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971550" y="6743700"/>
          <a:ext cx="6486525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85725</xdr:colOff>
      <xdr:row>25</xdr:row>
      <xdr:rowOff>133350</xdr:rowOff>
    </xdr:from>
    <xdr:to>
      <xdr:col>4</xdr:col>
      <xdr:colOff>314325</xdr:colOff>
      <xdr:row>27</xdr:row>
      <xdr:rowOff>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0" y="60198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504825</xdr:colOff>
      <xdr:row>60</xdr:row>
      <xdr:rowOff>133350</xdr:rowOff>
    </xdr:from>
    <xdr:to>
      <xdr:col>5</xdr:col>
      <xdr:colOff>38100</xdr:colOff>
      <xdr:row>61</xdr:row>
      <xdr:rowOff>152400</xdr:rowOff>
    </xdr:to>
    <xdr:pic>
      <xdr:nvPicPr>
        <xdr:cNvPr id="10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9850" y="119253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91</xdr:row>
      <xdr:rowOff>38100</xdr:rowOff>
    </xdr:from>
    <xdr:to>
      <xdr:col>2</xdr:col>
      <xdr:colOff>0</xdr:colOff>
      <xdr:row>92</xdr:row>
      <xdr:rowOff>142875</xdr:rowOff>
    </xdr:to>
    <xdr:pic>
      <xdr:nvPicPr>
        <xdr:cNvPr id="11" name="Picture 81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169068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55</xdr:row>
      <xdr:rowOff>9525</xdr:rowOff>
    </xdr:from>
    <xdr:to>
      <xdr:col>1</xdr:col>
      <xdr:colOff>428625</xdr:colOff>
      <xdr:row>56</xdr:row>
      <xdr:rowOff>47625</xdr:rowOff>
    </xdr:to>
    <xdr:pic>
      <xdr:nvPicPr>
        <xdr:cNvPr id="12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2400" y="109347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123825</xdr:colOff>
      <xdr:row>90</xdr:row>
      <xdr:rowOff>76200</xdr:rowOff>
    </xdr:from>
    <xdr:to>
      <xdr:col>9</xdr:col>
      <xdr:colOff>619125</xdr:colOff>
      <xdr:row>91</xdr:row>
      <xdr:rowOff>123825</xdr:rowOff>
    </xdr:to>
    <xdr:pic>
      <xdr:nvPicPr>
        <xdr:cNvPr id="13" name="Picture 87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6783050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115</xdr:row>
      <xdr:rowOff>123825</xdr:rowOff>
    </xdr:from>
    <xdr:to>
      <xdr:col>1</xdr:col>
      <xdr:colOff>457200</xdr:colOff>
      <xdr:row>117</xdr:row>
      <xdr:rowOff>66675</xdr:rowOff>
    </xdr:to>
    <xdr:pic>
      <xdr:nvPicPr>
        <xdr:cNvPr id="14" name="Picture 88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208788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116</xdr:row>
      <xdr:rowOff>28575</xdr:rowOff>
    </xdr:from>
    <xdr:to>
      <xdr:col>9</xdr:col>
      <xdr:colOff>581025</xdr:colOff>
      <xdr:row>117</xdr:row>
      <xdr:rowOff>76200</xdr:rowOff>
    </xdr:to>
    <xdr:pic>
      <xdr:nvPicPr>
        <xdr:cNvPr id="15" name="Picture 88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2094547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76200</xdr:colOff>
      <xdr:row>0</xdr:row>
      <xdr:rowOff>0</xdr:rowOff>
    </xdr:from>
    <xdr:to>
      <xdr:col>19</xdr:col>
      <xdr:colOff>342900</xdr:colOff>
      <xdr:row>9</xdr:row>
      <xdr:rowOff>152400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7029450" cy="165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228600</xdr:colOff>
      <xdr:row>18</xdr:row>
      <xdr:rowOff>114300</xdr:rowOff>
    </xdr:from>
    <xdr:to>
      <xdr:col>15</xdr:col>
      <xdr:colOff>419100</xdr:colOff>
      <xdr:row>38</xdr:row>
      <xdr:rowOff>85725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3209925"/>
          <a:ext cx="4295775" cy="342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66675</xdr:colOff>
      <xdr:row>62</xdr:row>
      <xdr:rowOff>142875</xdr:rowOff>
    </xdr:from>
    <xdr:to>
      <xdr:col>16</xdr:col>
      <xdr:colOff>352425</xdr:colOff>
      <xdr:row>70</xdr:row>
      <xdr:rowOff>161925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0801350"/>
          <a:ext cx="4991100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102</xdr:row>
      <xdr:rowOff>28575</xdr:rowOff>
    </xdr:from>
    <xdr:to>
      <xdr:col>8</xdr:col>
      <xdr:colOff>66675</xdr:colOff>
      <xdr:row>110</xdr:row>
      <xdr:rowOff>57150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687925"/>
          <a:ext cx="3305175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219075</xdr:colOff>
      <xdr:row>100</xdr:row>
      <xdr:rowOff>152400</xdr:rowOff>
    </xdr:from>
    <xdr:to>
      <xdr:col>19</xdr:col>
      <xdr:colOff>238125</xdr:colOff>
      <xdr:row>108</xdr:row>
      <xdr:rowOff>133350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5" y="17468850"/>
          <a:ext cx="3371850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257175</xdr:colOff>
      <xdr:row>134</xdr:row>
      <xdr:rowOff>57150</xdr:rowOff>
    </xdr:from>
    <xdr:to>
      <xdr:col>10</xdr:col>
      <xdr:colOff>571500</xdr:colOff>
      <xdr:row>141</xdr:row>
      <xdr:rowOff>38100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23050500"/>
          <a:ext cx="271462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219075</xdr:colOff>
      <xdr:row>155</xdr:row>
      <xdr:rowOff>104775</xdr:rowOff>
    </xdr:from>
    <xdr:to>
      <xdr:col>14</xdr:col>
      <xdr:colOff>523875</xdr:colOff>
      <xdr:row>165</xdr:row>
      <xdr:rowOff>95250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26698575"/>
          <a:ext cx="3086100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266700</xdr:colOff>
      <xdr:row>152</xdr:row>
      <xdr:rowOff>104775</xdr:rowOff>
    </xdr:from>
    <xdr:to>
      <xdr:col>6</xdr:col>
      <xdr:colOff>533400</xdr:colOff>
      <xdr:row>162</xdr:row>
      <xdr:rowOff>85725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26212800"/>
          <a:ext cx="3048000" cy="16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123825</xdr:colOff>
      <xdr:row>73</xdr:row>
      <xdr:rowOff>38100</xdr:rowOff>
    </xdr:from>
    <xdr:to>
      <xdr:col>20</xdr:col>
      <xdr:colOff>180975</xdr:colOff>
      <xdr:row>97</xdr:row>
      <xdr:rowOff>85725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775" y="12582525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0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4.25">
      <c r="A1" s="99" t="s">
        <v>86</v>
      </c>
      <c r="B1" s="99"/>
      <c r="C1" s="99"/>
      <c r="D1" s="99"/>
      <c r="E1" s="99"/>
      <c r="F1" s="99"/>
      <c r="G1" s="99"/>
    </row>
    <row r="8" spans="1:16" ht="13.5"/>
    <row r="9" spans="1:16" ht="14.25">
      <c r="O9" s="2"/>
    </row>
    <row r="10" spans="1:16" s="3" customFormat="1" ht="14.25">
      <c r="O10" s="4"/>
    </row>
    <row r="11" spans="1:16" s="3" customFormat="1" ht="15" thickBot="1">
      <c r="C11" s="116" t="s">
        <v>0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8"/>
      <c r="O11" s="4"/>
    </row>
    <row r="12" spans="1:16" ht="15" thickTop="1">
      <c r="A12" s="3"/>
      <c r="C12" s="3"/>
      <c r="D12" s="3"/>
      <c r="E12" s="7"/>
      <c r="F12" s="5" t="s">
        <v>1</v>
      </c>
      <c r="G12" s="6"/>
      <c r="H12" s="6"/>
      <c r="I12" s="6"/>
      <c r="J12" s="6"/>
      <c r="K12" s="3"/>
      <c r="L12" s="3"/>
      <c r="M12" s="3"/>
      <c r="N12" s="3"/>
      <c r="O12" s="3"/>
      <c r="P12" s="3"/>
    </row>
    <row r="14" spans="1:16" ht="13.5">
      <c r="D14" s="100" t="s">
        <v>2</v>
      </c>
      <c r="E14" s="8" t="s">
        <v>3</v>
      </c>
      <c r="F14" s="9"/>
      <c r="G14" s="9"/>
      <c r="H14" s="9"/>
      <c r="I14" s="9"/>
      <c r="J14" s="9"/>
      <c r="K14" s="9"/>
      <c r="L14" s="9"/>
      <c r="M14" s="9"/>
      <c r="N14" s="10"/>
    </row>
    <row r="15" spans="1:16" ht="13.5">
      <c r="D15" s="101"/>
      <c r="E15" s="11" t="s">
        <v>4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3.5">
      <c r="D16" s="101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101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4.25" thickBot="1">
      <c r="D18" s="102"/>
      <c r="E18" s="14" t="s">
        <v>7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Top="1"/>
    <row r="21" spans="2:14" ht="14.25" thickBot="1">
      <c r="B21" s="103" t="s">
        <v>8</v>
      </c>
      <c r="C21" s="104"/>
      <c r="D21" s="105"/>
      <c r="E21" s="17"/>
      <c r="F21" s="17"/>
      <c r="G21" s="17"/>
      <c r="H21" s="17"/>
    </row>
    <row r="22" spans="2:14" ht="14.25" thickTop="1">
      <c r="D22" s="17"/>
      <c r="E22" s="17"/>
      <c r="F22" s="17"/>
      <c r="G22" s="17"/>
      <c r="H22" s="17"/>
    </row>
    <row r="23" spans="2:14" ht="13.5">
      <c r="B23" t="s">
        <v>9</v>
      </c>
      <c r="D23" s="17"/>
      <c r="E23" s="17"/>
      <c r="F23" s="17"/>
      <c r="G23" s="17"/>
      <c r="H23" s="17"/>
    </row>
    <row r="24" spans="2:14" ht="13.5">
      <c r="B24" s="18" t="s">
        <v>87</v>
      </c>
      <c r="D24" s="17"/>
      <c r="E24" s="17"/>
      <c r="F24" s="17"/>
      <c r="G24" s="17"/>
      <c r="H24" s="17"/>
    </row>
    <row r="25" spans="2:14" ht="13.5">
      <c r="B25" s="19" t="s">
        <v>10</v>
      </c>
      <c r="D25" s="17"/>
      <c r="E25" s="17"/>
      <c r="F25" s="17"/>
      <c r="G25" s="17"/>
      <c r="H25" s="17"/>
    </row>
    <row r="26" spans="2:14" ht="13.5">
      <c r="B26" s="19" t="s">
        <v>11</v>
      </c>
      <c r="D26" s="17"/>
      <c r="E26" s="17"/>
      <c r="F26" s="17"/>
      <c r="G26" s="17"/>
      <c r="H26" s="17"/>
    </row>
    <row r="27" spans="2:14" ht="13.5">
      <c r="B27" s="19" t="s">
        <v>12</v>
      </c>
      <c r="D27" s="17"/>
      <c r="E27" s="17"/>
      <c r="F27" s="17"/>
      <c r="G27" s="17"/>
      <c r="H27" s="17"/>
    </row>
    <row r="28" spans="2:14" ht="13.5">
      <c r="B28" s="20" t="s">
        <v>13</v>
      </c>
    </row>
    <row r="29" spans="2:14" ht="13.5">
      <c r="B29" s="21" t="s">
        <v>14</v>
      </c>
      <c r="C29" s="3"/>
    </row>
    <row r="30" spans="2:14" ht="13.5">
      <c r="B30" s="20" t="s">
        <v>15</v>
      </c>
    </row>
    <row r="31" spans="2:14" ht="13.5">
      <c r="B31" s="20" t="s">
        <v>16</v>
      </c>
    </row>
    <row r="32" spans="2:14" ht="13.5">
      <c r="B32" s="20" t="s">
        <v>17</v>
      </c>
    </row>
    <row r="33" spans="2:14" ht="13.5">
      <c r="B33" s="20" t="s">
        <v>18</v>
      </c>
    </row>
    <row r="34" spans="2:14" ht="13.5">
      <c r="B34" s="20"/>
    </row>
    <row r="36" spans="2:14" s="3" customFormat="1" ht="13.5">
      <c r="C36" s="106" t="s">
        <v>19</v>
      </c>
      <c r="D36" s="107"/>
      <c r="E36" s="107"/>
      <c r="F36" s="107"/>
      <c r="G36" s="108"/>
    </row>
    <row r="37" spans="2:14" s="3" customFormat="1" ht="14.25" thickBot="1">
      <c r="C37" s="109"/>
      <c r="D37" s="110"/>
      <c r="E37" s="110"/>
      <c r="F37" s="110"/>
      <c r="G37" s="111"/>
    </row>
    <row r="38" spans="2:14" ht="14.25" thickTop="1"/>
    <row r="46" spans="2:14" ht="13.5">
      <c r="K46" s="112" t="s">
        <v>20</v>
      </c>
      <c r="L46" s="112"/>
      <c r="M46" s="112"/>
      <c r="N46" s="112"/>
    </row>
    <row r="49" spans="2:13" ht="13.5">
      <c r="B49" s="22" t="s">
        <v>21</v>
      </c>
      <c r="C49" s="23"/>
      <c r="D49" s="23"/>
      <c r="E49" s="23"/>
      <c r="J49" s="22" t="s">
        <v>21</v>
      </c>
      <c r="K49" s="23"/>
      <c r="L49" s="23"/>
      <c r="M49" s="23"/>
    </row>
    <row r="52" spans="2:13" ht="14.25" thickBot="1">
      <c r="B52" s="24" t="s">
        <v>22</v>
      </c>
    </row>
    <row r="53" spans="2:13" ht="18" thickTop="1">
      <c r="C53" t="s">
        <v>23</v>
      </c>
      <c r="G53" s="25"/>
      <c r="J53" s="26"/>
      <c r="K53" s="26"/>
      <c r="L53" s="27" t="s">
        <v>24</v>
      </c>
      <c r="M53" s="28" t="s">
        <v>25</v>
      </c>
    </row>
    <row r="54" spans="2:13" ht="13.5">
      <c r="G54" s="25"/>
      <c r="J54" s="26"/>
      <c r="K54" s="26"/>
      <c r="L54" s="29" t="s">
        <v>26</v>
      </c>
      <c r="M54" s="30">
        <v>120800</v>
      </c>
    </row>
    <row r="55" spans="2:13" ht="13.5">
      <c r="G55" s="31" t="s">
        <v>27</v>
      </c>
      <c r="J55" s="26"/>
      <c r="K55" s="26"/>
      <c r="L55" s="32" t="s">
        <v>28</v>
      </c>
      <c r="M55" s="33">
        <v>56000</v>
      </c>
    </row>
    <row r="56" spans="2:13" ht="13.5">
      <c r="C56" t="s">
        <v>29</v>
      </c>
      <c r="F56" s="34"/>
      <c r="G56" s="25">
        <f>SMALL(M54:M61,5)</f>
        <v>98500</v>
      </c>
      <c r="J56" s="26"/>
      <c r="K56" s="26"/>
      <c r="L56" s="32" t="s">
        <v>30</v>
      </c>
      <c r="M56" s="33">
        <v>98500</v>
      </c>
    </row>
    <row r="57" spans="2:13" ht="13.5">
      <c r="G57" s="25"/>
      <c r="J57" s="26"/>
      <c r="K57" s="26"/>
      <c r="L57" s="32" t="s">
        <v>31</v>
      </c>
      <c r="M57" s="33">
        <v>209000</v>
      </c>
    </row>
    <row r="58" spans="2:13" ht="13.5">
      <c r="G58" s="35"/>
      <c r="H58" s="36"/>
      <c r="I58" s="36"/>
      <c r="J58" s="26"/>
      <c r="K58" s="37"/>
      <c r="L58" s="32" t="s">
        <v>32</v>
      </c>
      <c r="M58" s="33">
        <v>4800</v>
      </c>
    </row>
    <row r="59" spans="2:13" ht="13.5">
      <c r="G59" s="17"/>
      <c r="J59" s="26"/>
      <c r="K59" s="37"/>
      <c r="L59" s="32" t="s">
        <v>33</v>
      </c>
      <c r="M59" s="33">
        <v>590300</v>
      </c>
    </row>
    <row r="60" spans="2:13" ht="14.25" thickBot="1">
      <c r="B60" s="38" t="s">
        <v>34</v>
      </c>
      <c r="J60" s="26"/>
      <c r="K60" s="37"/>
      <c r="L60" s="32" t="s">
        <v>35</v>
      </c>
      <c r="M60" s="33">
        <v>76900</v>
      </c>
    </row>
    <row r="61" spans="2:13" ht="15" thickTop="1" thickBot="1">
      <c r="B61" s="39"/>
      <c r="C61" t="s">
        <v>36</v>
      </c>
      <c r="J61" s="26"/>
      <c r="K61" s="37"/>
      <c r="L61" s="40" t="s">
        <v>37</v>
      </c>
      <c r="M61" s="41">
        <v>13900</v>
      </c>
    </row>
    <row r="62" spans="2:13" ht="13.5">
      <c r="B62" s="39"/>
      <c r="C62" t="s">
        <v>38</v>
      </c>
      <c r="J62" s="26"/>
      <c r="K62" s="37"/>
    </row>
    <row r="63" spans="2:13" ht="13.5">
      <c r="B63" s="39"/>
      <c r="C63" t="s">
        <v>39</v>
      </c>
      <c r="J63" s="26"/>
      <c r="K63" s="37"/>
    </row>
    <row r="64" spans="2:13" ht="13.5">
      <c r="B64" s="39"/>
      <c r="C64" t="s">
        <v>40</v>
      </c>
      <c r="J64" s="26"/>
      <c r="K64" s="37"/>
    </row>
    <row r="65" spans="2:15" ht="13.5">
      <c r="B65" s="39"/>
      <c r="C65" t="s">
        <v>41</v>
      </c>
      <c r="J65" s="26"/>
      <c r="K65" s="37"/>
    </row>
    <row r="66" spans="2:15" ht="13.5">
      <c r="C66" t="s">
        <v>42</v>
      </c>
      <c r="J66" s="42"/>
    </row>
    <row r="67" spans="2:15" ht="13.5">
      <c r="J67" s="42"/>
    </row>
    <row r="68" spans="2:15" ht="13.5">
      <c r="J68" s="42"/>
    </row>
    <row r="69" spans="2:15" ht="13.5">
      <c r="B69" s="39"/>
      <c r="J69" s="42"/>
    </row>
    <row r="70" spans="2:15" ht="13.5">
      <c r="B70" s="39"/>
      <c r="J70" s="42"/>
    </row>
    <row r="71" spans="2:15" ht="13.5">
      <c r="B71" s="39"/>
      <c r="J71" s="42"/>
    </row>
    <row r="72" spans="2:15" ht="13.5">
      <c r="J72" s="42"/>
    </row>
    <row r="73" spans="2:15" ht="13.5">
      <c r="F73" s="43"/>
      <c r="G73" s="43"/>
      <c r="H73" s="43"/>
      <c r="I73" s="43"/>
      <c r="J73" s="43"/>
      <c r="K73" s="17"/>
    </row>
    <row r="74" spans="2:15" ht="13.5">
      <c r="F74" s="43"/>
      <c r="G74" s="43"/>
      <c r="H74" s="43"/>
      <c r="I74" s="43"/>
      <c r="J74" s="43"/>
      <c r="K74" s="17"/>
    </row>
    <row r="75" spans="2:15" ht="13.5">
      <c r="J75" s="42"/>
    </row>
    <row r="76" spans="2:15" ht="13.5">
      <c r="J76" s="42"/>
      <c r="K76" s="35"/>
      <c r="L76" s="44"/>
      <c r="M76" s="26"/>
      <c r="N76" s="45"/>
      <c r="O76" s="37"/>
    </row>
    <row r="77" spans="2:15" ht="13.5">
      <c r="C77" s="119" t="s">
        <v>43</v>
      </c>
      <c r="D77" s="120"/>
      <c r="E77" s="125" t="s">
        <v>44</v>
      </c>
      <c r="F77" s="125"/>
      <c r="G77" s="125"/>
      <c r="H77" s="125"/>
      <c r="I77" s="125"/>
      <c r="J77" s="125"/>
      <c r="K77" s="126"/>
      <c r="L77" s="44"/>
      <c r="M77" s="26"/>
      <c r="N77" s="45"/>
      <c r="O77" s="37"/>
    </row>
    <row r="78" spans="2:15" ht="13.5">
      <c r="C78" s="121"/>
      <c r="D78" s="122"/>
      <c r="E78" s="127"/>
      <c r="F78" s="127"/>
      <c r="G78" s="127"/>
      <c r="H78" s="127"/>
      <c r="I78" s="127"/>
      <c r="J78" s="127"/>
      <c r="K78" s="128"/>
      <c r="L78" s="44"/>
      <c r="M78" s="26"/>
      <c r="N78" s="45"/>
      <c r="O78" s="37"/>
    </row>
    <row r="79" spans="2:15" ht="13.5">
      <c r="C79" s="121"/>
      <c r="D79" s="122"/>
      <c r="E79" s="127"/>
      <c r="F79" s="127"/>
      <c r="G79" s="127"/>
      <c r="H79" s="127"/>
      <c r="I79" s="127"/>
      <c r="J79" s="127"/>
      <c r="K79" s="128"/>
      <c r="L79" s="44"/>
      <c r="M79" s="26"/>
      <c r="N79" s="45"/>
      <c r="O79" s="37"/>
    </row>
    <row r="80" spans="2:15" ht="13.5">
      <c r="C80" s="121"/>
      <c r="D80" s="122"/>
      <c r="E80" s="127"/>
      <c r="F80" s="127"/>
      <c r="G80" s="127"/>
      <c r="H80" s="127"/>
      <c r="I80" s="127"/>
      <c r="J80" s="127"/>
      <c r="K80" s="128"/>
      <c r="L80" s="44"/>
      <c r="M80" s="26"/>
      <c r="N80" s="45"/>
      <c r="O80" s="37"/>
    </row>
    <row r="81" spans="2:15" ht="14.25" thickBot="1">
      <c r="C81" s="123"/>
      <c r="D81" s="124"/>
      <c r="E81" s="129"/>
      <c r="F81" s="129"/>
      <c r="G81" s="129"/>
      <c r="H81" s="129"/>
      <c r="I81" s="129"/>
      <c r="J81" s="129"/>
      <c r="K81" s="130"/>
      <c r="L81" s="44"/>
      <c r="M81" s="26"/>
      <c r="N81" s="45"/>
      <c r="O81" s="37"/>
    </row>
    <row r="82" spans="2:15" ht="18" thickTop="1">
      <c r="C82" s="46"/>
      <c r="D82" s="46"/>
      <c r="E82" s="47"/>
      <c r="F82" s="47"/>
      <c r="G82" s="47"/>
      <c r="H82" s="47"/>
      <c r="I82" s="47"/>
      <c r="J82" s="47"/>
      <c r="K82" s="47"/>
      <c r="L82" s="44"/>
      <c r="M82" s="26"/>
      <c r="N82" s="45"/>
      <c r="O82" s="37"/>
    </row>
    <row r="83" spans="2:15" ht="17.25">
      <c r="C83" s="46"/>
      <c r="D83" s="46"/>
      <c r="E83" s="47"/>
      <c r="F83" s="47"/>
      <c r="G83" s="47"/>
      <c r="H83" s="47"/>
      <c r="I83" s="47"/>
      <c r="J83" s="47"/>
      <c r="K83" s="47"/>
      <c r="L83" s="44"/>
      <c r="M83" s="26"/>
      <c r="N83" s="45"/>
      <c r="O83" s="37"/>
    </row>
    <row r="84" spans="2:15" ht="13.5">
      <c r="C84" s="48"/>
      <c r="D84" s="48"/>
      <c r="E84" s="48"/>
      <c r="F84" s="48"/>
      <c r="G84" s="48"/>
      <c r="H84" s="48"/>
      <c r="I84" s="48"/>
      <c r="J84" s="49"/>
      <c r="K84" s="35"/>
      <c r="L84" s="44"/>
      <c r="M84" s="26"/>
      <c r="N84" s="45"/>
      <c r="O84" s="37"/>
    </row>
    <row r="85" spans="2:15" ht="13.5">
      <c r="B85" s="22" t="s">
        <v>21</v>
      </c>
      <c r="C85" s="23"/>
      <c r="D85" s="23"/>
      <c r="E85" s="23"/>
      <c r="J85" s="22" t="s">
        <v>21</v>
      </c>
      <c r="K85" s="23"/>
      <c r="L85" s="23"/>
      <c r="M85" s="23"/>
      <c r="N85" s="45"/>
      <c r="O85" s="37"/>
    </row>
    <row r="86" spans="2:15" ht="13.5">
      <c r="J86" s="42"/>
      <c r="K86" s="35"/>
      <c r="L86" s="44"/>
      <c r="M86" s="26"/>
      <c r="N86" s="45"/>
      <c r="O86" s="37"/>
    </row>
    <row r="87" spans="2:15" ht="13.5">
      <c r="J87" s="42"/>
    </row>
    <row r="88" spans="2:15" ht="17.25">
      <c r="C88" s="50" t="s">
        <v>45</v>
      </c>
      <c r="K88" s="50"/>
    </row>
    <row r="90" spans="2:15" ht="13.5">
      <c r="B90" s="36" t="s">
        <v>46</v>
      </c>
      <c r="C90" t="s">
        <v>47</v>
      </c>
      <c r="J90" s="36"/>
    </row>
    <row r="92" spans="2:15" ht="13.5">
      <c r="O92" s="51"/>
    </row>
    <row r="93" spans="2:15" ht="13.5">
      <c r="K93" s="131"/>
      <c r="L93" s="131"/>
      <c r="M93" s="52" t="s">
        <v>48</v>
      </c>
      <c r="N93" s="52" t="s">
        <v>49</v>
      </c>
      <c r="O93" s="51"/>
    </row>
    <row r="94" spans="2:15" ht="13.5">
      <c r="C94" s="53"/>
      <c r="K94" s="98">
        <v>1</v>
      </c>
      <c r="L94" s="98"/>
      <c r="M94" s="54"/>
      <c r="N94" s="54"/>
      <c r="O94" s="51"/>
    </row>
    <row r="95" spans="2:15" ht="13.5">
      <c r="C95" s="131"/>
      <c r="D95" s="131"/>
      <c r="E95" s="52" t="s">
        <v>48</v>
      </c>
      <c r="F95" s="52" t="s">
        <v>49</v>
      </c>
      <c r="K95" s="98">
        <v>2</v>
      </c>
      <c r="L95" s="98"/>
      <c r="M95" s="54"/>
      <c r="N95" s="54"/>
      <c r="O95" s="51"/>
    </row>
    <row r="96" spans="2:15" ht="13.5">
      <c r="C96" s="113">
        <v>1</v>
      </c>
      <c r="D96" s="113"/>
      <c r="E96" s="54">
        <f>SMALL($M$102:$M$110,C96)</f>
        <v>68</v>
      </c>
      <c r="F96" s="54">
        <f>SMALL($N$102:$N$110,C96)</f>
        <v>68</v>
      </c>
      <c r="K96" s="98">
        <v>3</v>
      </c>
      <c r="L96" s="98"/>
      <c r="M96" s="54"/>
      <c r="N96" s="54"/>
      <c r="O96" s="51"/>
    </row>
    <row r="97" spans="3:15" ht="13.5">
      <c r="C97" s="113">
        <v>2</v>
      </c>
      <c r="D97" s="113"/>
      <c r="E97" s="54">
        <f>SMALL($M$102:$M$110,C97)</f>
        <v>68</v>
      </c>
      <c r="F97" s="54">
        <f>SMALL($N$102:$N$110,C97)</f>
        <v>69</v>
      </c>
      <c r="K97" s="98">
        <v>4</v>
      </c>
      <c r="L97" s="98"/>
      <c r="M97" s="54"/>
      <c r="N97" s="54"/>
      <c r="O97" s="51"/>
    </row>
    <row r="98" spans="3:15" ht="13.5">
      <c r="C98" s="113">
        <v>3</v>
      </c>
      <c r="D98" s="113"/>
      <c r="E98" s="54">
        <f>SMALL($M$102:$M$110,C98)</f>
        <v>72</v>
      </c>
      <c r="F98" s="54">
        <f>SMALL($N$102:$N$110,C98)</f>
        <v>70</v>
      </c>
      <c r="K98" s="98">
        <v>5</v>
      </c>
      <c r="L98" s="98"/>
      <c r="M98" s="54"/>
      <c r="N98" s="54"/>
      <c r="O98" s="51"/>
    </row>
    <row r="99" spans="3:15" ht="13.5">
      <c r="C99" s="113">
        <v>4</v>
      </c>
      <c r="D99" s="113"/>
      <c r="E99" s="54">
        <f>SMALL($M$102:$M$110,C99)</f>
        <v>76</v>
      </c>
      <c r="F99" s="54">
        <f>SMALL($N$102:$N$110,C99)</f>
        <v>72</v>
      </c>
      <c r="N99" s="55"/>
      <c r="O99" s="51"/>
    </row>
    <row r="100" spans="3:15" ht="13.5">
      <c r="C100" s="113">
        <v>5</v>
      </c>
      <c r="D100" s="113"/>
      <c r="E100" s="54">
        <f>SMALL($M$102:$M$110,C100)</f>
        <v>76</v>
      </c>
      <c r="F100" s="54">
        <f>SMALL($N$102:$N$110,C100)</f>
        <v>72</v>
      </c>
      <c r="N100" s="55"/>
      <c r="O100" s="51"/>
    </row>
    <row r="101" spans="3:15" ht="13.5">
      <c r="K101" s="56" t="s">
        <v>50</v>
      </c>
      <c r="L101" s="57" t="s">
        <v>24</v>
      </c>
      <c r="M101" s="56" t="s">
        <v>48</v>
      </c>
      <c r="N101" s="58" t="s">
        <v>49</v>
      </c>
      <c r="O101" s="51"/>
    </row>
    <row r="102" spans="3:15" ht="13.5">
      <c r="K102" s="59" t="s">
        <v>51</v>
      </c>
      <c r="L102" s="60" t="s">
        <v>52</v>
      </c>
      <c r="M102" s="61">
        <v>76</v>
      </c>
      <c r="N102" s="62">
        <v>72</v>
      </c>
      <c r="O102" s="63"/>
    </row>
    <row r="103" spans="3:15" ht="13.5">
      <c r="K103" s="64" t="s">
        <v>53</v>
      </c>
      <c r="L103" s="65" t="s">
        <v>54</v>
      </c>
      <c r="M103" s="66">
        <v>68</v>
      </c>
      <c r="N103" s="67">
        <v>70</v>
      </c>
    </row>
    <row r="104" spans="3:15" ht="13.5">
      <c r="K104" s="64" t="s">
        <v>55</v>
      </c>
      <c r="L104" s="65" t="s">
        <v>56</v>
      </c>
      <c r="M104" s="66">
        <v>88</v>
      </c>
      <c r="N104" s="67">
        <v>69</v>
      </c>
    </row>
    <row r="105" spans="3:15" ht="13.5">
      <c r="K105" s="64" t="s">
        <v>57</v>
      </c>
      <c r="L105" s="65" t="s">
        <v>58</v>
      </c>
      <c r="M105" s="66">
        <v>68</v>
      </c>
      <c r="N105" s="67">
        <v>73</v>
      </c>
    </row>
    <row r="106" spans="3:15" ht="13.5">
      <c r="K106" s="64" t="s">
        <v>55</v>
      </c>
      <c r="L106" s="65" t="s">
        <v>59</v>
      </c>
      <c r="M106" s="66">
        <v>78</v>
      </c>
      <c r="N106" s="67">
        <v>72</v>
      </c>
    </row>
    <row r="107" spans="3:15" ht="13.5">
      <c r="K107" s="64" t="s">
        <v>60</v>
      </c>
      <c r="L107" s="65" t="s">
        <v>61</v>
      </c>
      <c r="M107" s="66">
        <v>72</v>
      </c>
      <c r="N107" s="67">
        <v>80</v>
      </c>
      <c r="O107" s="17"/>
    </row>
    <row r="108" spans="3:15" ht="13.5">
      <c r="K108" s="64" t="s">
        <v>62</v>
      </c>
      <c r="L108" s="65" t="s">
        <v>63</v>
      </c>
      <c r="M108" s="66">
        <v>79</v>
      </c>
      <c r="N108" s="67">
        <v>89</v>
      </c>
      <c r="O108" s="17"/>
    </row>
    <row r="109" spans="3:15" ht="13.5">
      <c r="K109" s="64" t="s">
        <v>64</v>
      </c>
      <c r="L109" s="65" t="s">
        <v>65</v>
      </c>
      <c r="M109" s="66">
        <v>80</v>
      </c>
      <c r="N109" s="67">
        <v>79</v>
      </c>
      <c r="O109" s="17"/>
    </row>
    <row r="110" spans="3:15" ht="13.5">
      <c r="K110" s="68" t="s">
        <v>66</v>
      </c>
      <c r="L110" s="69" t="s">
        <v>67</v>
      </c>
      <c r="M110" s="70">
        <v>76</v>
      </c>
      <c r="N110" s="71">
        <v>68</v>
      </c>
      <c r="O110" s="17"/>
    </row>
    <row r="111" spans="3:15" ht="13.5">
      <c r="K111" s="72"/>
      <c r="L111" s="73" t="s">
        <v>68</v>
      </c>
      <c r="M111" s="74">
        <f>AVERAGE(M102:M110)</f>
        <v>76.111111111111114</v>
      </c>
      <c r="N111" s="75">
        <f>AVERAGE(N102:N110)</f>
        <v>74.666666666666671</v>
      </c>
      <c r="O111" s="17"/>
    </row>
    <row r="112" spans="3:15" ht="13.5">
      <c r="J112" s="17"/>
      <c r="K112" s="76"/>
      <c r="L112" s="114"/>
      <c r="M112" s="114"/>
      <c r="N112" s="17"/>
      <c r="O112" s="17"/>
    </row>
    <row r="113" spans="2:17" ht="12.75" customHeight="1">
      <c r="B113" s="22" t="s">
        <v>21</v>
      </c>
      <c r="C113" s="23"/>
      <c r="D113" s="23"/>
      <c r="E113" s="23"/>
      <c r="J113" s="22" t="s">
        <v>21</v>
      </c>
      <c r="K113" s="23"/>
      <c r="L113" s="23"/>
      <c r="M113" s="23"/>
      <c r="N113" s="17"/>
      <c r="O113" s="17"/>
    </row>
    <row r="114" spans="2:17" ht="12.75" customHeight="1">
      <c r="J114" s="17"/>
      <c r="K114" s="17"/>
      <c r="L114" s="17"/>
      <c r="M114" s="17"/>
      <c r="N114" s="17"/>
      <c r="O114" s="17"/>
    </row>
    <row r="115" spans="2:17" ht="12.75" customHeight="1">
      <c r="C115" t="s">
        <v>69</v>
      </c>
      <c r="J115" s="17"/>
      <c r="K115" s="17"/>
      <c r="L115" s="17"/>
      <c r="M115" s="17"/>
      <c r="N115" s="17"/>
      <c r="O115" s="17"/>
    </row>
    <row r="116" spans="2:17" ht="12.75" customHeight="1">
      <c r="J116" s="17"/>
      <c r="K116" s="17"/>
      <c r="L116" s="77" t="s">
        <v>70</v>
      </c>
      <c r="O116" s="63"/>
      <c r="P116" s="63"/>
      <c r="Q116" s="63"/>
    </row>
    <row r="117" spans="2:17" ht="12.75" customHeight="1">
      <c r="G117" s="63"/>
      <c r="H117" s="63"/>
      <c r="I117" s="63"/>
      <c r="J117" s="63"/>
      <c r="K117" s="63"/>
      <c r="L117" s="78" t="s">
        <v>71</v>
      </c>
    </row>
    <row r="118" spans="2:17" ht="12.75" customHeight="1">
      <c r="K118" s="51"/>
    </row>
    <row r="119" spans="2:17" ht="12.75" customHeight="1">
      <c r="K119" s="79" t="s">
        <v>72</v>
      </c>
      <c r="L119" s="79"/>
      <c r="M119" s="79"/>
      <c r="N119" s="79"/>
      <c r="O119" s="79"/>
    </row>
    <row r="120" spans="2:17" ht="12.75" customHeight="1">
      <c r="B120" s="115" t="s">
        <v>72</v>
      </c>
      <c r="C120" s="115"/>
      <c r="D120" s="115"/>
      <c r="E120" s="115"/>
      <c r="F120" s="115"/>
      <c r="K120" s="80" t="s">
        <v>73</v>
      </c>
      <c r="L120" s="81" t="s">
        <v>74</v>
      </c>
      <c r="M120" s="81" t="s">
        <v>75</v>
      </c>
      <c r="N120" s="81" t="s">
        <v>76</v>
      </c>
      <c r="O120" s="81" t="s">
        <v>77</v>
      </c>
    </row>
    <row r="121" spans="2:17" ht="12.75" customHeight="1">
      <c r="B121" s="80" t="s">
        <v>73</v>
      </c>
      <c r="C121" s="81" t="s">
        <v>74</v>
      </c>
      <c r="D121" s="81" t="s">
        <v>75</v>
      </c>
      <c r="E121" s="81" t="s">
        <v>76</v>
      </c>
      <c r="F121" s="81" t="s">
        <v>77</v>
      </c>
      <c r="K121" s="82"/>
      <c r="L121" s="83" t="s">
        <v>52</v>
      </c>
      <c r="M121" s="83" t="s">
        <v>78</v>
      </c>
      <c r="N121" s="83">
        <v>72</v>
      </c>
      <c r="O121" s="84">
        <v>23700</v>
      </c>
    </row>
    <row r="122" spans="2:17" ht="12.75" customHeight="1">
      <c r="B122" s="85">
        <f>_xlfn.RANK.EQ(E122,$E$122:$E$130,1)</f>
        <v>3</v>
      </c>
      <c r="C122" s="83" t="s">
        <v>52</v>
      </c>
      <c r="D122" s="83" t="s">
        <v>78</v>
      </c>
      <c r="E122" s="83">
        <v>72</v>
      </c>
      <c r="F122" s="84">
        <v>23700</v>
      </c>
      <c r="K122" s="82"/>
      <c r="L122" s="83" t="s">
        <v>79</v>
      </c>
      <c r="M122" s="83" t="s">
        <v>78</v>
      </c>
      <c r="N122" s="83">
        <v>68</v>
      </c>
      <c r="O122" s="84">
        <v>22400</v>
      </c>
    </row>
    <row r="123" spans="2:17" ht="12.75" customHeight="1">
      <c r="B123" s="85">
        <f t="shared" ref="B123:B130" si="0">_xlfn.RANK.EQ(E123,$E$122:$E$130,1)</f>
        <v>1</v>
      </c>
      <c r="C123" s="83" t="s">
        <v>79</v>
      </c>
      <c r="D123" s="83" t="s">
        <v>78</v>
      </c>
      <c r="E123" s="83">
        <v>68</v>
      </c>
      <c r="F123" s="84">
        <v>22400</v>
      </c>
      <c r="K123" s="82"/>
      <c r="L123" s="83" t="s">
        <v>56</v>
      </c>
      <c r="M123" s="83" t="s">
        <v>80</v>
      </c>
      <c r="N123" s="83">
        <v>71</v>
      </c>
      <c r="O123" s="84">
        <v>19800</v>
      </c>
    </row>
    <row r="124" spans="2:17" ht="12.75" customHeight="1">
      <c r="B124" s="85">
        <f t="shared" si="0"/>
        <v>2</v>
      </c>
      <c r="C124" s="83" t="s">
        <v>56</v>
      </c>
      <c r="D124" s="83" t="s">
        <v>80</v>
      </c>
      <c r="E124" s="83">
        <v>71</v>
      </c>
      <c r="F124" s="84">
        <v>19800</v>
      </c>
      <c r="K124" s="82"/>
      <c r="L124" s="83" t="s">
        <v>58</v>
      </c>
      <c r="M124" s="83" t="s">
        <v>78</v>
      </c>
      <c r="N124" s="83">
        <v>75</v>
      </c>
      <c r="O124" s="84">
        <v>27800</v>
      </c>
    </row>
    <row r="125" spans="2:17" ht="12.75" customHeight="1">
      <c r="B125" s="85">
        <f t="shared" si="0"/>
        <v>5</v>
      </c>
      <c r="C125" s="83" t="s">
        <v>58</v>
      </c>
      <c r="D125" s="83" t="s">
        <v>78</v>
      </c>
      <c r="E125" s="83">
        <v>75</v>
      </c>
      <c r="F125" s="84">
        <v>27800</v>
      </c>
      <c r="K125" s="82"/>
      <c r="L125" s="83" t="s">
        <v>59</v>
      </c>
      <c r="M125" s="83" t="s">
        <v>80</v>
      </c>
      <c r="N125" s="83">
        <v>81</v>
      </c>
      <c r="O125" s="84">
        <v>22000</v>
      </c>
    </row>
    <row r="126" spans="2:17" ht="12.75" customHeight="1">
      <c r="B126" s="85">
        <f t="shared" si="0"/>
        <v>8</v>
      </c>
      <c r="C126" s="83" t="s">
        <v>59</v>
      </c>
      <c r="D126" s="83" t="s">
        <v>80</v>
      </c>
      <c r="E126" s="83">
        <v>81</v>
      </c>
      <c r="F126" s="84">
        <v>22000</v>
      </c>
      <c r="K126" s="82"/>
      <c r="L126" s="83" t="s">
        <v>61</v>
      </c>
      <c r="M126" s="83" t="s">
        <v>80</v>
      </c>
      <c r="N126" s="83">
        <v>78</v>
      </c>
      <c r="O126" s="84">
        <v>24300</v>
      </c>
    </row>
    <row r="127" spans="2:17" ht="12.75" customHeight="1">
      <c r="B127" s="85">
        <f t="shared" si="0"/>
        <v>7</v>
      </c>
      <c r="C127" s="83" t="s">
        <v>61</v>
      </c>
      <c r="D127" s="83" t="s">
        <v>80</v>
      </c>
      <c r="E127" s="83">
        <v>78</v>
      </c>
      <c r="F127" s="84">
        <v>24300</v>
      </c>
      <c r="G127" s="63"/>
      <c r="H127" s="63"/>
      <c r="I127" s="63"/>
      <c r="J127" s="63"/>
      <c r="K127" s="82"/>
      <c r="L127" s="83" t="s">
        <v>63</v>
      </c>
      <c r="M127" s="83" t="s">
        <v>78</v>
      </c>
      <c r="N127" s="83">
        <v>73</v>
      </c>
      <c r="O127" s="84">
        <v>25600</v>
      </c>
    </row>
    <row r="128" spans="2:17" ht="12.75" customHeight="1">
      <c r="B128" s="85">
        <f t="shared" si="0"/>
        <v>4</v>
      </c>
      <c r="C128" s="83" t="s">
        <v>63</v>
      </c>
      <c r="D128" s="83" t="s">
        <v>78</v>
      </c>
      <c r="E128" s="83">
        <v>73</v>
      </c>
      <c r="F128" s="84">
        <v>25600</v>
      </c>
      <c r="G128" s="86"/>
      <c r="H128" s="86"/>
      <c r="I128" s="63"/>
      <c r="J128" s="63"/>
      <c r="K128" s="82"/>
      <c r="L128" s="83" t="s">
        <v>65</v>
      </c>
      <c r="M128" s="83" t="s">
        <v>80</v>
      </c>
      <c r="N128" s="83">
        <v>76</v>
      </c>
      <c r="O128" s="84">
        <v>28900</v>
      </c>
    </row>
    <row r="129" spans="2:15" ht="13.5">
      <c r="B129" s="85">
        <f t="shared" si="0"/>
        <v>6</v>
      </c>
      <c r="C129" s="83" t="s">
        <v>65</v>
      </c>
      <c r="D129" s="83" t="s">
        <v>80</v>
      </c>
      <c r="E129" s="83">
        <v>76</v>
      </c>
      <c r="F129" s="84">
        <v>28900</v>
      </c>
      <c r="G129" s="87"/>
      <c r="H129" s="88"/>
      <c r="I129" s="89"/>
      <c r="J129" s="63"/>
      <c r="K129" s="82"/>
      <c r="L129" s="83" t="s">
        <v>67</v>
      </c>
      <c r="M129" s="83" t="s">
        <v>78</v>
      </c>
      <c r="N129" s="83">
        <v>90</v>
      </c>
      <c r="O129" s="84">
        <v>26000</v>
      </c>
    </row>
    <row r="130" spans="2:15" ht="13.5">
      <c r="B130" s="85">
        <f t="shared" si="0"/>
        <v>9</v>
      </c>
      <c r="C130" s="83" t="s">
        <v>67</v>
      </c>
      <c r="D130" s="83" t="s">
        <v>78</v>
      </c>
      <c r="E130" s="83">
        <v>90</v>
      </c>
      <c r="F130" s="84">
        <v>26000</v>
      </c>
      <c r="G130" s="87"/>
      <c r="H130" s="88"/>
      <c r="I130" s="89"/>
      <c r="J130" s="63"/>
    </row>
    <row r="131" spans="2:15" ht="13.5">
      <c r="B131" s="63"/>
      <c r="C131" s="63"/>
      <c r="D131" s="90"/>
      <c r="E131" s="91"/>
      <c r="F131" s="92"/>
      <c r="G131" s="91"/>
      <c r="H131" s="93"/>
      <c r="I131" s="89"/>
      <c r="J131" s="63"/>
      <c r="K131" s="63"/>
    </row>
    <row r="132" spans="2:15" ht="13.5">
      <c r="B132" s="63"/>
      <c r="C132" s="63"/>
      <c r="D132" s="63"/>
      <c r="E132" s="63"/>
      <c r="F132" s="63"/>
      <c r="G132" s="63"/>
      <c r="H132" s="63"/>
      <c r="I132" s="89"/>
      <c r="J132" s="63"/>
      <c r="K132" s="63"/>
    </row>
    <row r="133" spans="2:15" ht="13.5">
      <c r="B133" s="36" t="s">
        <v>46</v>
      </c>
      <c r="C133" s="63" t="s">
        <v>81</v>
      </c>
      <c r="D133" s="63"/>
      <c r="E133" s="63"/>
      <c r="F133" s="63"/>
      <c r="G133" s="63"/>
      <c r="H133" s="63"/>
      <c r="I133" s="89"/>
      <c r="J133" s="63"/>
      <c r="K133" s="63"/>
      <c r="L133" s="36" t="s">
        <v>46</v>
      </c>
    </row>
    <row r="134" spans="2:15" ht="13.5">
      <c r="B134" s="63"/>
      <c r="C134" s="63"/>
      <c r="G134" s="87"/>
      <c r="H134" s="63"/>
      <c r="I134" s="89"/>
      <c r="J134" s="63"/>
      <c r="K134" s="63"/>
      <c r="L134" s="63" t="s">
        <v>81</v>
      </c>
    </row>
    <row r="135" spans="2:15" ht="14.25" thickBot="1">
      <c r="B135" s="63"/>
      <c r="D135" s="94">
        <v>1</v>
      </c>
      <c r="E135" s="95">
        <f>SMALL($E$122:$E$130,D135)</f>
        <v>68</v>
      </c>
      <c r="H135" s="63"/>
      <c r="I135" s="89"/>
      <c r="J135" s="63"/>
      <c r="K135" s="63"/>
    </row>
    <row r="136" spans="2:15" ht="14.25" thickBot="1">
      <c r="B136" s="63"/>
      <c r="D136" s="94">
        <v>2</v>
      </c>
      <c r="E136" s="95">
        <f>SMALL($E$122:$E$130,D136)</f>
        <v>71</v>
      </c>
      <c r="H136" s="63"/>
      <c r="I136" s="89"/>
      <c r="J136" s="63"/>
      <c r="K136" s="63"/>
      <c r="M136" s="97">
        <v>1</v>
      </c>
      <c r="N136" s="96"/>
    </row>
    <row r="137" spans="2:15" ht="14.25" thickBot="1">
      <c r="B137" s="63"/>
      <c r="D137" s="94">
        <v>3</v>
      </c>
      <c r="E137" s="95">
        <f>SMALL($E$122:$E$130,D137)</f>
        <v>72</v>
      </c>
      <c r="G137" s="63"/>
      <c r="H137" s="63"/>
      <c r="I137" s="63"/>
      <c r="J137" s="63"/>
      <c r="K137" s="63"/>
      <c r="M137" s="51">
        <v>2</v>
      </c>
      <c r="N137" s="95"/>
    </row>
    <row r="138" spans="2:15" ht="14.25" thickBot="1">
      <c r="H138" s="63"/>
      <c r="I138" s="63"/>
      <c r="J138" s="63"/>
      <c r="K138" s="63"/>
      <c r="M138" s="51">
        <v>3</v>
      </c>
      <c r="N138" s="95"/>
    </row>
    <row r="139" spans="2:15" ht="13.5"/>
    <row r="140" spans="2:15" ht="13.5">
      <c r="L140" s="36"/>
    </row>
    <row r="141" spans="2:15" ht="13.5">
      <c r="B141" s="36"/>
      <c r="C141" s="63"/>
      <c r="E141" s="63"/>
      <c r="F141" s="63"/>
      <c r="G141" s="63"/>
      <c r="L141" s="63"/>
    </row>
    <row r="142" spans="2:15" ht="13.5">
      <c r="C142" s="78"/>
    </row>
    <row r="143" spans="2:15" ht="13.5">
      <c r="L143" s="36" t="s">
        <v>82</v>
      </c>
    </row>
    <row r="144" spans="2:15" ht="14.25" thickBot="1">
      <c r="B144" s="36" t="s">
        <v>82</v>
      </c>
      <c r="C144" s="63" t="s">
        <v>83</v>
      </c>
      <c r="E144" s="63"/>
      <c r="F144" s="95">
        <f>SUMIF($D$122:$D$130,D122,$F$122:$F$130)</f>
        <v>125500</v>
      </c>
      <c r="L144" s="63" t="s">
        <v>83</v>
      </c>
      <c r="M144" s="63"/>
      <c r="N144" s="63"/>
    </row>
    <row r="145" spans="2:14" ht="14.25" thickBot="1">
      <c r="N145" s="95"/>
    </row>
    <row r="148" spans="2:14" ht="13.5">
      <c r="L148" s="36" t="s">
        <v>84</v>
      </c>
    </row>
    <row r="149" spans="2:14" ht="13.5">
      <c r="L149" s="63" t="s">
        <v>85</v>
      </c>
      <c r="M149" s="63"/>
      <c r="N149" s="63"/>
    </row>
    <row r="150" spans="2:14" ht="14.25" thickBot="1">
      <c r="B150" s="36" t="s">
        <v>84</v>
      </c>
      <c r="C150" s="63" t="s">
        <v>85</v>
      </c>
      <c r="E150" s="63"/>
      <c r="F150" s="95">
        <f>SUMIF($D$122:$D$130,D129,$F$122:$F$130)</f>
        <v>95000</v>
      </c>
      <c r="N150" s="95"/>
    </row>
  </sheetData>
  <mergeCells count="22">
    <mergeCell ref="C99:D99"/>
    <mergeCell ref="C100:D100"/>
    <mergeCell ref="L112:M112"/>
    <mergeCell ref="B120:F120"/>
    <mergeCell ref="C11:N11"/>
    <mergeCell ref="C96:D96"/>
    <mergeCell ref="K96:L96"/>
    <mergeCell ref="C97:D97"/>
    <mergeCell ref="K97:L97"/>
    <mergeCell ref="C98:D98"/>
    <mergeCell ref="K98:L98"/>
    <mergeCell ref="C77:D81"/>
    <mergeCell ref="E77:K81"/>
    <mergeCell ref="K93:L93"/>
    <mergeCell ref="K94:L94"/>
    <mergeCell ref="C95:D95"/>
    <mergeCell ref="K95:L95"/>
    <mergeCell ref="A1:G1"/>
    <mergeCell ref="D14:D18"/>
    <mergeCell ref="B21:D21"/>
    <mergeCell ref="C36:G37"/>
    <mergeCell ref="K46:N46"/>
  </mergeCells>
  <phoneticPr fontId="3"/>
  <conditionalFormatting sqref="E122:E130">
    <cfRule type="cellIs" dxfId="0" priority="1" stopIfTrue="1" operator="greaterThanOrEqual">
      <formula>70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2013-10-18T04:14:16Z</dcterms:created>
  <dcterms:modified xsi:type="dcterms:W3CDTF">2013-10-31T03:09:48Z</dcterms:modified>
</cp:coreProperties>
</file>