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9-関数の組合せ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6" i="1" l="1"/>
  <c r="F150" i="1"/>
  <c r="F149" i="1"/>
  <c r="F148" i="1"/>
  <c r="F147" i="1"/>
  <c r="F146" i="1"/>
  <c r="F145" i="1"/>
  <c r="F144" i="1"/>
  <c r="F143" i="1"/>
  <c r="F142" i="1"/>
  <c r="F123" i="1"/>
  <c r="F122" i="1"/>
  <c r="F121" i="1"/>
  <c r="F120" i="1"/>
  <c r="F119" i="1"/>
  <c r="F118" i="1"/>
  <c r="F117" i="1"/>
  <c r="J116" i="1"/>
  <c r="F116" i="1"/>
  <c r="G83" i="1"/>
  <c r="F83" i="1"/>
  <c r="G82" i="1"/>
  <c r="F82" i="1"/>
  <c r="G81" i="1"/>
  <c r="F81" i="1"/>
  <c r="G80" i="1"/>
  <c r="F80" i="1"/>
  <c r="G79" i="1"/>
  <c r="F79" i="1"/>
  <c r="G78" i="1"/>
  <c r="F78" i="1"/>
  <c r="G77" i="1"/>
  <c r="F77" i="1"/>
  <c r="F76" i="1"/>
  <c r="N54" i="1"/>
  <c r="F54" i="1"/>
  <c r="G54" i="1" s="1"/>
  <c r="N53" i="1"/>
  <c r="G53" i="1"/>
  <c r="F53" i="1"/>
  <c r="N52" i="1"/>
  <c r="F52" i="1"/>
  <c r="G52" i="1" s="1"/>
  <c r="N51" i="1"/>
  <c r="G51" i="1"/>
  <c r="F51" i="1"/>
  <c r="N50" i="1"/>
  <c r="F50" i="1"/>
  <c r="G50" i="1" s="1"/>
  <c r="N49" i="1"/>
  <c r="G49" i="1"/>
  <c r="F49" i="1"/>
  <c r="N48" i="1"/>
  <c r="F48" i="1"/>
  <c r="G48" i="1" s="1"/>
  <c r="N47" i="1"/>
  <c r="G47" i="1"/>
  <c r="F47" i="1"/>
</calcChain>
</file>

<file path=xl/comments1.xml><?xml version="1.0" encoding="utf-8"?>
<comments xmlns="http://schemas.openxmlformats.org/spreadsheetml/2006/main">
  <authors>
    <author>根津良彦</author>
  </authors>
  <commentList>
    <comment ref="G4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=IF(</t>
        </r>
        <r>
          <rPr>
            <b/>
            <sz val="11"/>
            <color indexed="12"/>
            <rFont val="ＭＳ Ｐゴシック"/>
            <family val="3"/>
            <charset val="128"/>
          </rPr>
          <t>F47&gt;=150</t>
        </r>
        <r>
          <rPr>
            <b/>
            <sz val="11"/>
            <color indexed="81"/>
            <rFont val="ＭＳ Ｐゴシック"/>
            <family val="3"/>
            <charset val="128"/>
          </rPr>
          <t>,"</t>
        </r>
        <r>
          <rPr>
            <b/>
            <sz val="11"/>
            <color indexed="17"/>
            <rFont val="ＭＳ Ｐゴシック"/>
            <family val="3"/>
            <charset val="128"/>
          </rPr>
          <t>合格</t>
        </r>
        <r>
          <rPr>
            <b/>
            <sz val="11"/>
            <color indexed="81"/>
            <rFont val="ＭＳ Ｐゴシック"/>
            <family val="3"/>
            <charset val="128"/>
          </rPr>
          <t>","</t>
        </r>
        <r>
          <rPr>
            <b/>
            <sz val="11"/>
            <color indexed="17"/>
            <rFont val="ＭＳ Ｐゴシック"/>
            <family val="3"/>
            <charset val="128"/>
          </rPr>
          <t>不合格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G7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計算式を設定
</t>
        </r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AND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7"/>
            <rFont val="ＭＳ Ｐゴシック"/>
            <family val="3"/>
            <charset val="128"/>
          </rPr>
          <t>D76&gt;=70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E76&gt;=70</t>
        </r>
        <r>
          <rPr>
            <b/>
            <sz val="11"/>
            <color indexed="81"/>
            <rFont val="ＭＳ Ｐゴシック"/>
            <family val="3"/>
            <charset val="128"/>
          </rPr>
          <t>),"</t>
        </r>
        <r>
          <rPr>
            <b/>
            <sz val="11"/>
            <color indexed="12"/>
            <rFont val="ＭＳ Ｐゴシック"/>
            <family val="3"/>
            <charset val="128"/>
          </rPr>
          <t>合格</t>
        </r>
        <r>
          <rPr>
            <b/>
            <sz val="11"/>
            <color indexed="81"/>
            <rFont val="ＭＳ Ｐゴシック"/>
            <family val="3"/>
            <charset val="128"/>
          </rPr>
          <t>","</t>
        </r>
        <r>
          <rPr>
            <b/>
            <sz val="11"/>
            <color indexed="12"/>
            <rFont val="ＭＳ Ｐゴシック"/>
            <family val="3"/>
            <charset val="128"/>
          </rPr>
          <t>不合格</t>
        </r>
        <r>
          <rPr>
            <b/>
            <sz val="11"/>
            <color indexed="81"/>
            <rFont val="ＭＳ Ｐゴシック"/>
            <family val="3"/>
            <charset val="128"/>
          </rPr>
          <t>")
「ＩＦ関数」の中に「ＡＮＤ関数」が組み込まれています。</t>
        </r>
      </text>
    </comment>
    <comment ref="F14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AND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7"/>
            <rFont val="ＭＳ Ｐゴシック"/>
            <family val="3"/>
            <charset val="128"/>
          </rPr>
          <t>D142&gt;=170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E142&gt;=70</t>
        </r>
        <r>
          <rPr>
            <b/>
            <sz val="11"/>
            <color indexed="81"/>
            <rFont val="ＭＳ Ｐゴシック"/>
            <family val="3"/>
            <charset val="128"/>
          </rPr>
          <t>),"</t>
        </r>
        <r>
          <rPr>
            <b/>
            <sz val="11"/>
            <color indexed="12"/>
            <rFont val="ＭＳ Ｐゴシック"/>
            <family val="3"/>
            <charset val="128"/>
          </rPr>
          <t>合格</t>
        </r>
        <r>
          <rPr>
            <b/>
            <sz val="11"/>
            <color indexed="81"/>
            <rFont val="ＭＳ Ｐゴシック"/>
            <family val="3"/>
            <charset val="128"/>
          </rPr>
          <t>","</t>
        </r>
        <r>
          <rPr>
            <b/>
            <sz val="11"/>
            <color indexed="12"/>
            <rFont val="ＭＳ Ｐゴシック"/>
            <family val="3"/>
            <charset val="128"/>
          </rPr>
          <t>不合格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</commentList>
</comments>
</file>

<file path=xl/sharedStrings.xml><?xml version="1.0" encoding="utf-8"?>
<sst xmlns="http://schemas.openxmlformats.org/spreadsheetml/2006/main" count="134" uniqueCount="75">
  <si>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</t>
    </r>
    <r>
      <rPr>
        <b/>
        <sz val="12"/>
        <rFont val="ＭＳ Ｐゴシック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</si>
  <si>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例えば</t>
    <rPh sb="0" eb="1">
      <t>タト</t>
    </rPh>
    <phoneticPr fontId="4"/>
  </si>
  <si>
    <t>復　習</t>
    <rPh sb="0" eb="1">
      <t>マタ</t>
    </rPh>
    <rPh sb="2" eb="3">
      <t>ナライ</t>
    </rPh>
    <phoneticPr fontId="4"/>
  </si>
  <si>
    <r>
      <t>　以下の表で「</t>
    </r>
    <r>
      <rPr>
        <b/>
        <sz val="11"/>
        <rFont val="ＭＳ Ｐゴシック"/>
        <family val="3"/>
        <charset val="128"/>
      </rPr>
      <t>合計点</t>
    </r>
    <r>
      <rPr>
        <sz val="11"/>
        <color theme="1"/>
        <rFont val="ＭＳ Ｐゴシック"/>
        <family val="2"/>
        <charset val="128"/>
        <scheme val="minor"/>
      </rPr>
      <t>」が</t>
    </r>
    <r>
      <rPr>
        <b/>
        <sz val="11"/>
        <color indexed="10"/>
        <rFont val="ＭＳ Ｐゴシック"/>
        <family val="3"/>
        <charset val="128"/>
      </rPr>
      <t>１５０点以上を「合格」</t>
    </r>
    <r>
      <rPr>
        <sz val="11"/>
        <color theme="1"/>
        <rFont val="ＭＳ Ｐゴシック"/>
        <family val="2"/>
        <charset val="128"/>
        <scheme val="minor"/>
      </rPr>
      <t>と判定して、以外を「不合格」と判定しましょう。</t>
    </r>
    <rPh sb="1" eb="3">
      <t>イカ</t>
    </rPh>
    <rPh sb="4" eb="5">
      <t>ヒョウ</t>
    </rPh>
    <rPh sb="7" eb="9">
      <t>ゴウケイ</t>
    </rPh>
    <rPh sb="9" eb="10">
      <t>テン</t>
    </rPh>
    <rPh sb="15" eb="16">
      <t>テン</t>
    </rPh>
    <rPh sb="16" eb="18">
      <t>イジョウ</t>
    </rPh>
    <rPh sb="20" eb="22">
      <t>ゴウカク</t>
    </rPh>
    <rPh sb="24" eb="26">
      <t>ハンテイ</t>
    </rPh>
    <rPh sb="29" eb="31">
      <t>イガイ</t>
    </rPh>
    <rPh sb="33" eb="36">
      <t>フゴウカク</t>
    </rPh>
    <rPh sb="38" eb="40">
      <t>ハンテイ</t>
    </rPh>
    <phoneticPr fontId="4"/>
  </si>
  <si>
    <t>氏名</t>
    <rPh sb="0" eb="2">
      <t>シメイ</t>
    </rPh>
    <phoneticPr fontId="4"/>
  </si>
  <si>
    <t>数学</t>
    <rPh sb="0" eb="2">
      <t>スウガク</t>
    </rPh>
    <phoneticPr fontId="4"/>
  </si>
  <si>
    <t>英語</t>
    <rPh sb="0" eb="2">
      <t>エイゴ</t>
    </rPh>
    <phoneticPr fontId="4"/>
  </si>
  <si>
    <t>合計点</t>
    <rPh sb="0" eb="2">
      <t>ゴウケイ</t>
    </rPh>
    <rPh sb="2" eb="3">
      <t>テン</t>
    </rPh>
    <phoneticPr fontId="4"/>
  </si>
  <si>
    <t>判定</t>
    <rPh sb="0" eb="2">
      <t>ハンテイ</t>
    </rPh>
    <phoneticPr fontId="4"/>
  </si>
  <si>
    <t>芥川</t>
    <rPh sb="0" eb="2">
      <t>アクタガワ</t>
    </rPh>
    <phoneticPr fontId="4"/>
  </si>
  <si>
    <t>夏目</t>
    <rPh sb="0" eb="2">
      <t>ナツメ</t>
    </rPh>
    <phoneticPr fontId="4"/>
  </si>
  <si>
    <t>志賀</t>
    <rPh sb="0" eb="2">
      <t>シガ</t>
    </rPh>
    <phoneticPr fontId="4"/>
  </si>
  <si>
    <t>島崎</t>
    <rPh sb="0" eb="2">
      <t>シマザキ</t>
    </rPh>
    <phoneticPr fontId="4"/>
  </si>
  <si>
    <t>三島</t>
    <rPh sb="0" eb="2">
      <t>ミシマ</t>
    </rPh>
    <phoneticPr fontId="4"/>
  </si>
  <si>
    <t>川端</t>
    <rPh sb="0" eb="2">
      <t>カワバタ</t>
    </rPh>
    <phoneticPr fontId="4"/>
  </si>
  <si>
    <t>森</t>
    <rPh sb="0" eb="1">
      <t>モリ</t>
    </rPh>
    <phoneticPr fontId="4"/>
  </si>
  <si>
    <t>与謝野</t>
    <rPh sb="0" eb="3">
      <t>ヨサノ</t>
    </rPh>
    <phoneticPr fontId="4"/>
  </si>
  <si>
    <t>「ネスト（入れ子）」で関数を組み合わせる</t>
    <rPh sb="5" eb="6">
      <t>イ</t>
    </rPh>
    <rPh sb="7" eb="8">
      <t>コ</t>
    </rPh>
    <rPh sb="11" eb="13">
      <t>カンスウ</t>
    </rPh>
    <rPh sb="14" eb="15">
      <t>ク</t>
    </rPh>
    <rPh sb="16" eb="17">
      <t>ア</t>
    </rPh>
    <phoneticPr fontId="4"/>
  </si>
  <si>
    <t>「 ＩＦ関数 」と「 ＡＮＤ関数 」の組合せ</t>
    <rPh sb="4" eb="6">
      <t>カンスウ</t>
    </rPh>
    <rPh sb="14" eb="16">
      <t>カンスウ</t>
    </rPh>
    <rPh sb="19" eb="21">
      <t>クミアワ</t>
    </rPh>
    <phoneticPr fontId="4"/>
  </si>
  <si>
    <t>問題</t>
    <rPh sb="0" eb="2">
      <t>モンダイ</t>
    </rPh>
    <phoneticPr fontId="4"/>
  </si>
  <si>
    <r>
      <t>「数学」と「英語」の「</t>
    </r>
    <r>
      <rPr>
        <b/>
        <sz val="11"/>
        <color indexed="10"/>
        <rFont val="ＭＳ Ｐゴシック"/>
        <family val="3"/>
        <charset val="128"/>
      </rPr>
      <t>両科目とも</t>
    </r>
    <r>
      <rPr>
        <b/>
        <sz val="11"/>
        <rFont val="ＭＳ Ｐゴシック"/>
        <family val="3"/>
        <charset val="128"/>
      </rPr>
      <t>７０点以上</t>
    </r>
    <r>
      <rPr>
        <sz val="11"/>
        <color theme="1"/>
        <rFont val="ＭＳ Ｐゴシック"/>
        <family val="2"/>
        <charset val="128"/>
        <scheme val="minor"/>
      </rPr>
      <t>」ならば「</t>
    </r>
    <r>
      <rPr>
        <b/>
        <sz val="11"/>
        <rFont val="ＭＳ Ｐゴシック"/>
        <family val="3"/>
        <charset val="128"/>
      </rPr>
      <t>合格</t>
    </r>
    <r>
      <rPr>
        <sz val="11"/>
        <color theme="1"/>
        <rFont val="ＭＳ Ｐゴシック"/>
        <family val="2"/>
        <charset val="128"/>
        <scheme val="minor"/>
      </rPr>
      <t>」と判定しましょう。</t>
    </r>
    <rPh sb="1" eb="3">
      <t>スウガク</t>
    </rPh>
    <rPh sb="6" eb="8">
      <t>エイゴ</t>
    </rPh>
    <rPh sb="11" eb="12">
      <t>リョウ</t>
    </rPh>
    <rPh sb="12" eb="14">
      <t>カモク</t>
    </rPh>
    <rPh sb="18" eb="19">
      <t>テン</t>
    </rPh>
    <rPh sb="19" eb="21">
      <t>イジョウ</t>
    </rPh>
    <rPh sb="26" eb="28">
      <t>ゴウカク</t>
    </rPh>
    <rPh sb="30" eb="32">
      <t>ハンテイ</t>
    </rPh>
    <phoneticPr fontId="4"/>
  </si>
  <si>
    <r>
      <rPr>
        <b/>
        <sz val="11"/>
        <color rgb="FFFF0000"/>
        <rFont val="ＭＳ Ｐゴシック"/>
        <family val="3"/>
        <charset val="128"/>
      </rPr>
      <t>「ＩＦ関数」だけでは不可能です。</t>
    </r>
    <r>
      <rPr>
        <sz val="11"/>
        <color theme="1"/>
        <rFont val="ＭＳ Ｐゴシック"/>
        <family val="2"/>
        <charset val="128"/>
        <scheme val="minor"/>
      </rPr>
      <t>→このような場合に「</t>
    </r>
    <r>
      <rPr>
        <b/>
        <sz val="11"/>
        <color indexed="12"/>
        <rFont val="ＭＳ Ｐゴシック"/>
        <family val="3"/>
        <charset val="128"/>
      </rPr>
      <t>ネスト（入れ子）</t>
    </r>
    <r>
      <rPr>
        <sz val="11"/>
        <color theme="1"/>
        <rFont val="ＭＳ Ｐゴシック"/>
        <family val="2"/>
        <charset val="128"/>
        <scheme val="minor"/>
      </rPr>
      <t>」で関数を組み合わせます。</t>
    </r>
    <rPh sb="3" eb="5">
      <t>カンスウ</t>
    </rPh>
    <rPh sb="10" eb="13">
      <t>フカノウ</t>
    </rPh>
    <rPh sb="22" eb="24">
      <t>バアイ</t>
    </rPh>
    <rPh sb="30" eb="31">
      <t>イ</t>
    </rPh>
    <rPh sb="32" eb="33">
      <t>コ</t>
    </rPh>
    <rPh sb="36" eb="38">
      <t>カンスウ</t>
    </rPh>
    <rPh sb="39" eb="40">
      <t>ク</t>
    </rPh>
    <rPh sb="41" eb="42">
      <t>ア</t>
    </rPh>
    <phoneticPr fontId="4"/>
  </si>
  <si>
    <t>方法</t>
    <rPh sb="0" eb="2">
      <t>ホウホウ</t>
    </rPh>
    <phoneticPr fontId="4"/>
  </si>
  <si>
    <t>②「入力ウィンド」の左横にある、　　「関数の挿入」ボタンをクリック</t>
    <rPh sb="2" eb="4">
      <t>ニュウリョク</t>
    </rPh>
    <rPh sb="10" eb="12">
      <t>ヒダリヨコ</t>
    </rPh>
    <rPh sb="19" eb="21">
      <t>カンスウ</t>
    </rPh>
    <rPh sb="22" eb="24">
      <t>ソウニュウ</t>
    </rPh>
    <phoneticPr fontId="4"/>
  </si>
  <si>
    <t>③「関数の挿入」画面が表示されます。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</si>
  <si>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④「関数の分類」の▼をクリックして「</t>
    </r>
    <r>
      <rPr>
        <sz val="11"/>
        <color indexed="10"/>
        <rFont val="ＭＳ Ｐゴシック"/>
        <family val="3"/>
        <charset val="128"/>
      </rPr>
      <t>論理</t>
    </r>
    <r>
      <rPr>
        <sz val="11"/>
        <color theme="1"/>
        <rFont val="ＭＳ Ｐゴシック"/>
        <family val="2"/>
        <charset val="128"/>
        <scheme val="minor"/>
      </rPr>
      <t>」を選択。</t>
    </r>
    <rPh sb="2" eb="4">
      <t>カンスウ</t>
    </rPh>
    <rPh sb="5" eb="7">
      <t>ブンルイ</t>
    </rPh>
    <rPh sb="18" eb="20">
      <t>ロンリ</t>
    </rPh>
    <rPh sb="22" eb="24">
      <t>センタク</t>
    </rPh>
    <phoneticPr fontId="4"/>
  </si>
  <si>
    <r>
      <t>⑤左の「関数名」に「</t>
    </r>
    <r>
      <rPr>
        <sz val="11"/>
        <color indexed="10"/>
        <rFont val="ＭＳ Ｐゴシック"/>
        <family val="3"/>
        <charset val="128"/>
      </rPr>
      <t>論理</t>
    </r>
    <r>
      <rPr>
        <sz val="11"/>
        <color theme="1"/>
        <rFont val="ＭＳ Ｐゴシック"/>
        <family val="2"/>
        <charset val="128"/>
        <scheme val="minor"/>
      </rPr>
      <t>」のリストから「</t>
    </r>
    <r>
      <rPr>
        <b/>
        <sz val="11"/>
        <color indexed="10"/>
        <rFont val="ＭＳ Ｐゴシック"/>
        <family val="3"/>
        <charset val="128"/>
      </rPr>
      <t>ＩＦ</t>
    </r>
    <r>
      <rPr>
        <sz val="11"/>
        <color theme="1"/>
        <rFont val="ＭＳ Ｐゴシック"/>
        <family val="2"/>
        <charset val="128"/>
        <scheme val="minor"/>
      </rPr>
      <t>」を選択します。</t>
    </r>
    <rPh sb="1" eb="2">
      <t>ヒダリ</t>
    </rPh>
    <rPh sb="4" eb="7">
      <t>カンスウメイ</t>
    </rPh>
    <rPh sb="10" eb="12">
      <t>ロンリ</t>
    </rPh>
    <rPh sb="24" eb="26">
      <t>センタク</t>
    </rPh>
    <phoneticPr fontId="4"/>
  </si>
  <si>
    <t>ここまでは今までの関数操作ですね。</t>
    <rPh sb="5" eb="6">
      <t>イマ</t>
    </rPh>
    <rPh sb="9" eb="11">
      <t>カンスウ</t>
    </rPh>
    <rPh sb="11" eb="13">
      <t>ソウサ</t>
    </rPh>
    <phoneticPr fontId="4"/>
  </si>
  <si>
    <r>
      <t>⑦今回は「数学・英語」</t>
    </r>
    <r>
      <rPr>
        <sz val="11"/>
        <color theme="1"/>
        <rFont val="ＭＳ Ｐゴシック"/>
        <family val="3"/>
        <charset val="128"/>
      </rPr>
      <t>の</t>
    </r>
    <r>
      <rPr>
        <b/>
        <sz val="11"/>
        <color rgb="FFFF0000"/>
        <rFont val="ＭＳ Ｐゴシック"/>
        <family val="3"/>
        <charset val="128"/>
      </rPr>
      <t>条件の２つを満たさなければならない</t>
    </r>
    <r>
      <rPr>
        <sz val="11"/>
        <color theme="1"/>
        <rFont val="ＭＳ Ｐゴシック"/>
        <family val="2"/>
        <charset val="128"/>
        <scheme val="minor"/>
      </rPr>
      <t>ので</t>
    </r>
    <rPh sb="1" eb="3">
      <t>コンカイ</t>
    </rPh>
    <rPh sb="5" eb="7">
      <t>スウガク</t>
    </rPh>
    <rPh sb="8" eb="10">
      <t>エイゴ</t>
    </rPh>
    <rPh sb="12" eb="14">
      <t>ジョウケン</t>
    </rPh>
    <rPh sb="18" eb="19">
      <t>ミ</t>
    </rPh>
    <phoneticPr fontId="4"/>
  </si>
  <si>
    <r>
      <t>　　ここに「</t>
    </r>
    <r>
      <rPr>
        <b/>
        <sz val="11"/>
        <color indexed="10"/>
        <rFont val="ＭＳ Ｐゴシック"/>
        <family val="3"/>
        <charset val="128"/>
      </rPr>
      <t>ＡＮＤ関数</t>
    </r>
    <r>
      <rPr>
        <sz val="11"/>
        <color theme="1"/>
        <rFont val="ＭＳ Ｐゴシック"/>
        <family val="2"/>
        <charset val="128"/>
        <scheme val="minor"/>
      </rPr>
      <t>」を設定します。</t>
    </r>
    <rPh sb="13" eb="15">
      <t>セッテイ</t>
    </rPh>
    <phoneticPr fontId="4"/>
  </si>
  <si>
    <r>
      <t>⑧「</t>
    </r>
    <r>
      <rPr>
        <b/>
        <sz val="11"/>
        <rFont val="ＭＳ Ｐゴシック"/>
        <family val="3"/>
        <charset val="128"/>
      </rPr>
      <t>論理式」</t>
    </r>
    <r>
      <rPr>
        <sz val="11"/>
        <color theme="1"/>
        <rFont val="ＭＳ Ｐゴシック"/>
        <family val="2"/>
        <charset val="128"/>
        <scheme val="minor"/>
      </rPr>
      <t>の欄にカーソルを置き、画面左上の「</t>
    </r>
    <r>
      <rPr>
        <b/>
        <sz val="11"/>
        <color indexed="12"/>
        <rFont val="ＭＳ Ｐゴシック"/>
        <family val="3"/>
        <charset val="128"/>
      </rPr>
      <t>ネスト</t>
    </r>
    <r>
      <rPr>
        <sz val="11"/>
        <color theme="1"/>
        <rFont val="ＭＳ Ｐゴシック"/>
        <family val="2"/>
        <charset val="128"/>
        <scheme val="minor"/>
      </rPr>
      <t>」の▼をクリック</t>
    </r>
    <r>
      <rPr>
        <b/>
        <sz val="11"/>
        <color indexed="20"/>
        <rFont val="ＭＳ Ｐゴシック"/>
        <family val="3"/>
        <charset val="128"/>
      </rPr>
      <t>＜図２＞</t>
    </r>
    <rPh sb="2" eb="4">
      <t>ロンリ</t>
    </rPh>
    <rPh sb="4" eb="5">
      <t>シキ</t>
    </rPh>
    <rPh sb="7" eb="8">
      <t>ラン</t>
    </rPh>
    <rPh sb="14" eb="15">
      <t>オ</t>
    </rPh>
    <rPh sb="17" eb="19">
      <t>ガメン</t>
    </rPh>
    <rPh sb="19" eb="20">
      <t>ヒダリ</t>
    </rPh>
    <rPh sb="20" eb="21">
      <t>ウエ</t>
    </rPh>
    <rPh sb="35" eb="36">
      <t>ズ</t>
    </rPh>
    <phoneticPr fontId="4"/>
  </si>
  <si>
    <t>⑨開いた関数リストに無ければ「その他の関数」をクリックします。</t>
    <rPh sb="1" eb="2">
      <t>ヒラ</t>
    </rPh>
    <rPh sb="4" eb="6">
      <t>カンスウ</t>
    </rPh>
    <rPh sb="10" eb="11">
      <t>ナ</t>
    </rPh>
    <rPh sb="17" eb="18">
      <t>タ</t>
    </rPh>
    <rPh sb="19" eb="21">
      <t>カンスウ</t>
    </rPh>
    <phoneticPr fontId="4"/>
  </si>
  <si>
    <r>
      <t>　　「</t>
    </r>
    <r>
      <rPr>
        <sz val="11"/>
        <color indexed="10"/>
        <rFont val="ＭＳ Ｐゴシック"/>
        <family val="3"/>
        <charset val="128"/>
      </rPr>
      <t>論理</t>
    </r>
    <r>
      <rPr>
        <sz val="11"/>
        <color theme="1"/>
        <rFont val="ＭＳ Ｐゴシック"/>
        <family val="2"/>
        <charset val="128"/>
        <scheme val="minor"/>
      </rPr>
      <t>」から「</t>
    </r>
    <r>
      <rPr>
        <sz val="11"/>
        <color indexed="10"/>
        <rFont val="ＭＳ Ｐゴシック"/>
        <family val="3"/>
        <charset val="128"/>
      </rPr>
      <t>ＡＮＤ</t>
    </r>
    <r>
      <rPr>
        <sz val="11"/>
        <color theme="1"/>
        <rFont val="ＭＳ Ｐゴシック"/>
        <family val="2"/>
        <charset val="128"/>
        <scheme val="minor"/>
      </rPr>
      <t>」を選択　※「</t>
    </r>
    <r>
      <rPr>
        <b/>
        <sz val="11"/>
        <rFont val="ＭＳ Ｐゴシック"/>
        <family val="3"/>
        <charset val="128"/>
      </rPr>
      <t>ＡＮＤ関数</t>
    </r>
    <r>
      <rPr>
        <sz val="11"/>
        <color theme="1"/>
        <rFont val="ＭＳ Ｐゴシック"/>
        <family val="2"/>
        <charset val="128"/>
        <scheme val="minor"/>
      </rPr>
      <t>」は論理関数です。</t>
    </r>
    <rPh sb="3" eb="5">
      <t>ロンリ</t>
    </rPh>
    <rPh sb="14" eb="16">
      <t>センタク</t>
    </rPh>
    <rPh sb="22" eb="24">
      <t>カンスウ</t>
    </rPh>
    <rPh sb="26" eb="28">
      <t>ロンリ</t>
    </rPh>
    <rPh sb="28" eb="30">
      <t>カンスウ</t>
    </rPh>
    <phoneticPr fontId="4"/>
  </si>
  <si>
    <t>⑩表示されたＡＮＤ関数の引数に</t>
    <rPh sb="1" eb="3">
      <t>ヒョウジ</t>
    </rPh>
    <rPh sb="9" eb="11">
      <t>カンスウ</t>
    </rPh>
    <rPh sb="12" eb="14">
      <t>ヒキスウ</t>
    </rPh>
    <phoneticPr fontId="4"/>
  </si>
  <si>
    <r>
      <t xml:space="preserve">　　論理式１→数学のセル位置が７０以上→ </t>
    </r>
    <r>
      <rPr>
        <b/>
        <sz val="11"/>
        <color indexed="12"/>
        <rFont val="ＭＳ Ｐゴシック"/>
        <family val="3"/>
        <charset val="128"/>
      </rPr>
      <t>&gt;=70</t>
    </r>
    <rPh sb="2" eb="4">
      <t>ロンリ</t>
    </rPh>
    <rPh sb="4" eb="5">
      <t>シキ</t>
    </rPh>
    <rPh sb="7" eb="9">
      <t>スウガク</t>
    </rPh>
    <rPh sb="12" eb="14">
      <t>イチ</t>
    </rPh>
    <rPh sb="17" eb="19">
      <t>イジョウ</t>
    </rPh>
    <phoneticPr fontId="4"/>
  </si>
  <si>
    <r>
      <t>⑪</t>
    </r>
    <r>
      <rPr>
        <b/>
        <sz val="11"/>
        <color indexed="10"/>
        <rFont val="ＭＳ Ｐゴシック"/>
        <family val="3"/>
        <charset val="128"/>
      </rPr>
      <t>《重要》→「ＯＫ」は押さない！</t>
    </r>
    <rPh sb="2" eb="4">
      <t>ジュウヨウ</t>
    </rPh>
    <rPh sb="11" eb="12">
      <t>オ</t>
    </rPh>
    <phoneticPr fontId="4"/>
  </si>
  <si>
    <r>
      <t>　　「</t>
    </r>
    <r>
      <rPr>
        <b/>
        <sz val="11"/>
        <rFont val="ＭＳ Ｐゴシック"/>
        <family val="3"/>
        <charset val="128"/>
      </rPr>
      <t>数式バー</t>
    </r>
    <r>
      <rPr>
        <sz val="11"/>
        <color theme="1"/>
        <rFont val="ＭＳ Ｐゴシック"/>
        <family val="2"/>
        <charset val="128"/>
        <scheme val="minor"/>
      </rPr>
      <t>」の以下の位置をクリックして「</t>
    </r>
    <r>
      <rPr>
        <b/>
        <sz val="18"/>
        <color indexed="10"/>
        <rFont val="ＭＳ Ｐゴシック"/>
        <family val="3"/>
        <charset val="128"/>
      </rPr>
      <t>,</t>
    </r>
    <r>
      <rPr>
        <sz val="11"/>
        <color theme="1"/>
        <rFont val="ＭＳ Ｐゴシック"/>
        <family val="2"/>
        <charset val="128"/>
        <scheme val="minor"/>
      </rPr>
      <t>」を入力します。</t>
    </r>
    <r>
      <rPr>
        <b/>
        <sz val="11"/>
        <color indexed="20"/>
        <rFont val="ＭＳ Ｐゴシック"/>
        <family val="3"/>
        <charset val="128"/>
      </rPr>
      <t>＜図４＞</t>
    </r>
    <rPh sb="3" eb="5">
      <t>スウシキ</t>
    </rPh>
    <rPh sb="9" eb="11">
      <t>イカ</t>
    </rPh>
    <rPh sb="12" eb="14">
      <t>イチ</t>
    </rPh>
    <rPh sb="25" eb="27">
      <t>ニュウリョク</t>
    </rPh>
    <rPh sb="32" eb="33">
      <t>ズ</t>
    </rPh>
    <phoneticPr fontId="4"/>
  </si>
  <si>
    <t>※「, 」（カンマ）＝半角英数</t>
    <rPh sb="11" eb="13">
      <t>ハンカク</t>
    </rPh>
    <rPh sb="13" eb="15">
      <t>エイスウ</t>
    </rPh>
    <phoneticPr fontId="4"/>
  </si>
  <si>
    <r>
      <t>　　あとは、通常のＩＦ関数ですので「合格」「不合格」を入力します</t>
    </r>
    <r>
      <rPr>
        <b/>
        <sz val="11"/>
        <color indexed="20"/>
        <rFont val="ＭＳ Ｐゴシック"/>
        <family val="3"/>
        <charset val="128"/>
      </rPr>
      <t>＜図５＞</t>
    </r>
    <rPh sb="6" eb="8">
      <t>ツウジョウ</t>
    </rPh>
    <rPh sb="11" eb="13">
      <t>カンスウ</t>
    </rPh>
    <rPh sb="18" eb="20">
      <t>ゴウカク</t>
    </rPh>
    <rPh sb="22" eb="25">
      <t>フゴウカク</t>
    </rPh>
    <rPh sb="27" eb="29">
      <t>ニュウリョク</t>
    </rPh>
    <rPh sb="33" eb="34">
      <t>ズ</t>
    </rPh>
    <phoneticPr fontId="4"/>
  </si>
  <si>
    <t>⑬「OK」で確定です。　→下にコピーしましょう。（設定した式の参照セルが共通なのでコピー可）</t>
    <rPh sb="6" eb="8">
      <t>カクテイ</t>
    </rPh>
    <rPh sb="13" eb="14">
      <t>シタ</t>
    </rPh>
    <rPh sb="25" eb="27">
      <t>セッテイ</t>
    </rPh>
    <rPh sb="29" eb="30">
      <t>シキ</t>
    </rPh>
    <rPh sb="31" eb="33">
      <t>サンショウ</t>
    </rPh>
    <rPh sb="36" eb="38">
      <t>キョウツウ</t>
    </rPh>
    <rPh sb="44" eb="45">
      <t>カ</t>
    </rPh>
    <phoneticPr fontId="4"/>
  </si>
  <si>
    <r>
      <t>「数学」と「英語」の「</t>
    </r>
    <r>
      <rPr>
        <b/>
        <sz val="11"/>
        <color indexed="10"/>
        <rFont val="ＭＳ Ｐゴシック"/>
        <family val="3"/>
        <charset val="128"/>
      </rPr>
      <t>両科目とも７０点以上</t>
    </r>
    <r>
      <rPr>
        <sz val="11"/>
        <color theme="1"/>
        <rFont val="ＭＳ Ｐゴシック"/>
        <family val="2"/>
        <charset val="128"/>
        <scheme val="minor"/>
      </rPr>
      <t>」ならば「</t>
    </r>
    <r>
      <rPr>
        <b/>
        <sz val="11"/>
        <rFont val="ＭＳ Ｐゴシック"/>
        <family val="3"/>
        <charset val="128"/>
      </rPr>
      <t>合格</t>
    </r>
    <r>
      <rPr>
        <sz val="11"/>
        <color theme="1"/>
        <rFont val="ＭＳ Ｐゴシック"/>
        <family val="2"/>
        <charset val="128"/>
        <scheme val="minor"/>
      </rPr>
      <t>」と判定しましょう。</t>
    </r>
    <rPh sb="1" eb="3">
      <t>スウガク</t>
    </rPh>
    <rPh sb="6" eb="8">
      <t>エイゴ</t>
    </rPh>
    <rPh sb="11" eb="12">
      <t>リョウ</t>
    </rPh>
    <rPh sb="12" eb="14">
      <t>カモク</t>
    </rPh>
    <rPh sb="18" eb="19">
      <t>テン</t>
    </rPh>
    <rPh sb="19" eb="21">
      <t>イジョウ</t>
    </rPh>
    <rPh sb="26" eb="28">
      <t>ゴウカク</t>
    </rPh>
    <rPh sb="30" eb="32">
      <t>ハンテイ</t>
    </rPh>
    <phoneticPr fontId="4"/>
  </si>
  <si>
    <t>答</t>
    <rPh sb="0" eb="1">
      <t>コタ</t>
    </rPh>
    <phoneticPr fontId="4"/>
  </si>
  <si>
    <t>→</t>
    <phoneticPr fontId="4"/>
  </si>
  <si>
    <t>左のように作成してみましょう</t>
  </si>
  <si>
    <t>（問題１）</t>
    <rPh sb="1" eb="3">
      <t>モンダイ</t>
    </rPh>
    <phoneticPr fontId="4"/>
  </si>
  <si>
    <r>
      <t>下のリストで以下の</t>
    </r>
    <r>
      <rPr>
        <b/>
        <sz val="11"/>
        <color rgb="FFFF0000"/>
        <rFont val="ＭＳ Ｐゴシック"/>
        <family val="3"/>
        <charset val="128"/>
      </rPr>
      <t>２つの条件</t>
    </r>
    <r>
      <rPr>
        <sz val="11"/>
        <color theme="1"/>
        <rFont val="ＭＳ Ｐゴシック"/>
        <family val="2"/>
        <charset val="128"/>
        <scheme val="minor"/>
      </rPr>
      <t>を満たす者を「合格」とせよ。</t>
    </r>
    <rPh sb="0" eb="1">
      <t>シタ</t>
    </rPh>
    <rPh sb="6" eb="8">
      <t>イカ</t>
    </rPh>
    <rPh sb="12" eb="14">
      <t>ジョウケン</t>
    </rPh>
    <rPh sb="15" eb="16">
      <t>ミ</t>
    </rPh>
    <rPh sb="18" eb="19">
      <t>モノ</t>
    </rPh>
    <rPh sb="21" eb="23">
      <t>ゴウカク</t>
    </rPh>
    <phoneticPr fontId="4"/>
  </si>
  <si>
    <r>
      <t>下のリストで以下の</t>
    </r>
    <r>
      <rPr>
        <b/>
        <sz val="11"/>
        <color indexed="14"/>
        <rFont val="ＭＳ Ｐゴシック"/>
        <family val="3"/>
        <charset val="128"/>
      </rPr>
      <t>２つの条件</t>
    </r>
    <r>
      <rPr>
        <sz val="11"/>
        <color theme="1"/>
        <rFont val="ＭＳ Ｐゴシック"/>
        <family val="2"/>
        <charset val="128"/>
        <scheme val="minor"/>
      </rPr>
      <t>を満たす者を「合格」とせよ。</t>
    </r>
    <rPh sb="0" eb="1">
      <t>シタ</t>
    </rPh>
    <rPh sb="6" eb="8">
      <t>イカ</t>
    </rPh>
    <rPh sb="12" eb="14">
      <t>ジョウケン</t>
    </rPh>
    <rPh sb="15" eb="16">
      <t>ミ</t>
    </rPh>
    <rPh sb="18" eb="19">
      <t>モノ</t>
    </rPh>
    <rPh sb="21" eb="23">
      <t>ゴウカク</t>
    </rPh>
    <phoneticPr fontId="4"/>
  </si>
  <si>
    <t>「合格」者以外を「不合格」と表示します。</t>
    <rPh sb="1" eb="3">
      <t>ゴウカク</t>
    </rPh>
    <rPh sb="4" eb="5">
      <t>シャ</t>
    </rPh>
    <rPh sb="5" eb="7">
      <t>イガイ</t>
    </rPh>
    <rPh sb="9" eb="12">
      <t>フゴウカク</t>
    </rPh>
    <rPh sb="14" eb="16">
      <t>ヒョウジ</t>
    </rPh>
    <phoneticPr fontId="4"/>
  </si>
  <si>
    <t>身長1７０cm以上</t>
    <rPh sb="0" eb="2">
      <t>シンチョウ</t>
    </rPh>
    <rPh sb="7" eb="9">
      <t>イジョウ</t>
    </rPh>
    <phoneticPr fontId="4"/>
  </si>
  <si>
    <t>体重７０Kg以上</t>
    <rPh sb="0" eb="2">
      <t>タイジュウ</t>
    </rPh>
    <rPh sb="6" eb="8">
      <t>イジョウ</t>
    </rPh>
    <phoneticPr fontId="4"/>
  </si>
  <si>
    <t>名前</t>
    <rPh sb="0" eb="2">
      <t>ナマエ</t>
    </rPh>
    <phoneticPr fontId="4"/>
  </si>
  <si>
    <t>身長</t>
    <rPh sb="0" eb="2">
      <t>シンチョウ</t>
    </rPh>
    <phoneticPr fontId="4"/>
  </si>
  <si>
    <t>体重</t>
    <rPh sb="0" eb="2">
      <t>タイジュウ</t>
    </rPh>
    <phoneticPr fontId="4"/>
  </si>
  <si>
    <t>徳川</t>
    <rPh sb="0" eb="2">
      <t>トクガワ</t>
    </rPh>
    <phoneticPr fontId="4"/>
  </si>
  <si>
    <t>織田</t>
    <rPh sb="0" eb="2">
      <t>オダ</t>
    </rPh>
    <phoneticPr fontId="4"/>
  </si>
  <si>
    <t>羽柴</t>
    <rPh sb="0" eb="2">
      <t>ハシバ</t>
    </rPh>
    <phoneticPr fontId="4"/>
  </si>
  <si>
    <t>明智</t>
    <rPh sb="0" eb="2">
      <t>アケチ</t>
    </rPh>
    <phoneticPr fontId="4"/>
  </si>
  <si>
    <t>毛利</t>
    <rPh sb="0" eb="2">
      <t>モウリ</t>
    </rPh>
    <phoneticPr fontId="4"/>
  </si>
  <si>
    <t>北条</t>
    <rPh sb="0" eb="2">
      <t>ホウジョウ</t>
    </rPh>
    <phoneticPr fontId="4"/>
  </si>
  <si>
    <t>武田</t>
    <rPh sb="0" eb="2">
      <t>タケダ</t>
    </rPh>
    <phoneticPr fontId="4"/>
  </si>
  <si>
    <t>上杉</t>
    <rPh sb="0" eb="2">
      <t>ウエスギ</t>
    </rPh>
    <phoneticPr fontId="4"/>
  </si>
  <si>
    <t>今川</t>
    <rPh sb="0" eb="2">
      <t>イマガワ</t>
    </rPh>
    <phoneticPr fontId="4"/>
  </si>
  <si>
    <t>問題１</t>
    <rPh sb="0" eb="2">
      <t>モンダイ</t>
    </rPh>
    <phoneticPr fontId="4"/>
  </si>
  <si>
    <t>「身長｣｢体重」に単位を設定しましょう</t>
    <rPh sb="1" eb="3">
      <t>シンチョウ</t>
    </rPh>
    <rPh sb="5" eb="7">
      <t>タイジュウ</t>
    </rPh>
    <rPh sb="9" eb="11">
      <t>タンイ</t>
    </rPh>
    <rPh sb="12" eb="14">
      <t>セッテイ</t>
    </rPh>
    <phoneticPr fontId="4"/>
  </si>
  <si>
    <r>
      <t>※「</t>
    </r>
    <r>
      <rPr>
        <b/>
        <sz val="11"/>
        <rFont val="ＭＳ Ｐゴシック"/>
        <family val="3"/>
        <charset val="128"/>
      </rPr>
      <t>セルの書式設定</t>
    </r>
    <r>
      <rPr>
        <sz val="11"/>
        <color theme="1"/>
        <rFont val="ＭＳ Ｐゴシック"/>
        <family val="2"/>
        <charset val="128"/>
        <scheme val="minor"/>
      </rPr>
      <t>」の｛</t>
    </r>
    <r>
      <rPr>
        <b/>
        <sz val="11"/>
        <color rgb="FFFF0000"/>
        <rFont val="ＭＳ Ｐゴシック"/>
        <family val="3"/>
        <charset val="128"/>
      </rPr>
      <t>ユーザー定義</t>
    </r>
    <r>
      <rPr>
        <sz val="11"/>
        <color theme="1"/>
        <rFont val="ＭＳ Ｐゴシック"/>
        <family val="2"/>
        <charset val="128"/>
        <scheme val="minor"/>
      </rPr>
      <t>｝</t>
    </r>
    <rPh sb="5" eb="7">
      <t>ショシキ</t>
    </rPh>
    <rPh sb="7" eb="9">
      <t>セッテイ</t>
    </rPh>
    <rPh sb="16" eb="18">
      <t>テイギ</t>
    </rPh>
    <phoneticPr fontId="4"/>
  </si>
  <si>
    <t>問題２</t>
    <rPh sb="0" eb="2">
      <t>モンダイ</t>
    </rPh>
    <phoneticPr fontId="4"/>
  </si>
  <si>
    <r>
      <t>「不合格」者を｛</t>
    </r>
    <r>
      <rPr>
        <b/>
        <sz val="11"/>
        <rFont val="ＭＳ Ｐゴシック"/>
        <family val="3"/>
        <charset val="128"/>
      </rPr>
      <t>条件付き書式</t>
    </r>
    <r>
      <rPr>
        <sz val="11"/>
        <color theme="1"/>
        <rFont val="ＭＳ Ｐゴシック"/>
        <family val="2"/>
        <charset val="128"/>
        <scheme val="minor"/>
      </rPr>
      <t>｝で</t>
    </r>
    <r>
      <rPr>
        <b/>
        <sz val="11"/>
        <color indexed="10"/>
        <rFont val="ＭＳ Ｐゴシック"/>
        <family val="3"/>
        <charset val="128"/>
      </rPr>
      <t>赤の太文字</t>
    </r>
    <r>
      <rPr>
        <sz val="11"/>
        <color theme="1"/>
        <rFont val="ＭＳ Ｐゴシック"/>
        <family val="2"/>
        <charset val="128"/>
        <scheme val="minor"/>
      </rPr>
      <t>で識別しましょう。</t>
    </r>
    <rPh sb="1" eb="4">
      <t>フゴウカク</t>
    </rPh>
    <rPh sb="5" eb="6">
      <t>シャ</t>
    </rPh>
    <rPh sb="8" eb="10">
      <t>ジョウケン</t>
    </rPh>
    <rPh sb="10" eb="11">
      <t>ツ</t>
    </rPh>
    <rPh sb="12" eb="14">
      <t>ショシキ</t>
    </rPh>
    <rPh sb="16" eb="17">
      <t>アカ</t>
    </rPh>
    <rPh sb="18" eb="19">
      <t>フト</t>
    </rPh>
    <rPh sb="19" eb="21">
      <t>モジ</t>
    </rPh>
    <rPh sb="22" eb="24">
      <t>シキベツ</t>
    </rPh>
    <phoneticPr fontId="4"/>
  </si>
  <si>
    <t>Copyright(c) Beginners Site All right reserved 2013/10/10</t>
    <phoneticPr fontId="4"/>
  </si>
  <si>
    <t>①計算結果を表示するセルを選択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</si>
  <si>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r>
      <t xml:space="preserve">　　論理式２→英語のセル位置が７０以上→ </t>
    </r>
    <r>
      <rPr>
        <b/>
        <sz val="11"/>
        <color indexed="12"/>
        <rFont val="ＭＳ Ｐゴシック"/>
        <family val="3"/>
        <charset val="128"/>
      </rPr>
      <t>&gt;=7０　</t>
    </r>
    <r>
      <rPr>
        <sz val="11"/>
        <color theme="1"/>
        <rFont val="ＭＳ Ｐゴシック"/>
        <family val="3"/>
        <charset val="128"/>
      </rPr>
      <t>と入力設定</t>
    </r>
    <r>
      <rPr>
        <b/>
        <sz val="11"/>
        <color indexed="20"/>
        <rFont val="ＭＳ Ｐゴシック"/>
        <family val="3"/>
        <charset val="128"/>
      </rPr>
      <t>＜図３＞</t>
    </r>
    <rPh sb="2" eb="4">
      <t>ロンリ</t>
    </rPh>
    <rPh sb="4" eb="5">
      <t>シキ</t>
    </rPh>
    <rPh sb="7" eb="9">
      <t>エイゴ</t>
    </rPh>
    <rPh sb="12" eb="14">
      <t>イチ</t>
    </rPh>
    <rPh sb="17" eb="19">
      <t>イジョウ</t>
    </rPh>
    <rPh sb="27" eb="29">
      <t>ニュウリョク</t>
    </rPh>
    <rPh sb="29" eb="31">
      <t>セッテイ</t>
    </rPh>
    <rPh sb="32" eb="33">
      <t>ズ</t>
    </rPh>
    <phoneticPr fontId="4"/>
  </si>
  <si>
    <r>
      <t>関数の一つ一つを個別に使用することでも、多くの計算を簡単に算出する事はできますが、
より多様に、実用的にデータを加工して算出するには「</t>
    </r>
    <r>
      <rPr>
        <b/>
        <sz val="12"/>
        <color indexed="12"/>
        <rFont val="ＭＳ Ｐゴシック"/>
        <family val="3"/>
        <charset val="128"/>
      </rPr>
      <t>関数を組み合わせる</t>
    </r>
    <r>
      <rPr>
        <sz val="12"/>
        <color theme="1"/>
        <rFont val="ＭＳ Ｐゴシック"/>
        <family val="3"/>
        <charset val="128"/>
        <scheme val="minor"/>
      </rPr>
      <t>」事で、多くの可能性を実現できます。</t>
    </r>
    <rPh sb="0" eb="2">
      <t>カンスウ</t>
    </rPh>
    <rPh sb="3" eb="4">
      <t>ヒト</t>
    </rPh>
    <rPh sb="5" eb="6">
      <t>ヒト</t>
    </rPh>
    <rPh sb="8" eb="10">
      <t>コベツ</t>
    </rPh>
    <rPh sb="11" eb="13">
      <t>シヨウ</t>
    </rPh>
    <rPh sb="20" eb="21">
      <t>オオ</t>
    </rPh>
    <rPh sb="23" eb="25">
      <t>ケイサン</t>
    </rPh>
    <rPh sb="26" eb="28">
      <t>カンタン</t>
    </rPh>
    <rPh sb="29" eb="31">
      <t>サンシュツ</t>
    </rPh>
    <rPh sb="33" eb="34">
      <t>コト</t>
    </rPh>
    <phoneticPr fontId="4"/>
  </si>
  <si>
    <r>
      <t>ここでは、「</t>
    </r>
    <r>
      <rPr>
        <b/>
        <sz val="12"/>
        <color indexed="10"/>
        <rFont val="ＭＳ Ｐゴシック"/>
        <family val="3"/>
        <charset val="128"/>
      </rPr>
      <t>ネスト（入れ子）</t>
    </r>
    <r>
      <rPr>
        <b/>
        <sz val="12"/>
        <rFont val="ＭＳ Ｐゴシック"/>
        <family val="3"/>
        <charset val="128"/>
      </rPr>
      <t>」で関数を組入れ、数式バーも利用しながら「関数の組合せ」を練習してゆきましょう</t>
    </r>
    <rPh sb="10" eb="11">
      <t>イ</t>
    </rPh>
    <rPh sb="12" eb="13">
      <t>コ</t>
    </rPh>
    <rPh sb="16" eb="18">
      <t>カンスウ</t>
    </rPh>
    <rPh sb="19" eb="21">
      <t>クミイ</t>
    </rPh>
    <rPh sb="23" eb="25">
      <t>スウシキ</t>
    </rPh>
    <rPh sb="28" eb="30">
      <t>リヨウ</t>
    </rPh>
    <rPh sb="35" eb="37">
      <t>カンスウ</t>
    </rPh>
    <rPh sb="38" eb="40">
      <t>クミアワ</t>
    </rPh>
    <rPh sb="43" eb="45">
      <t>レンシュウ</t>
    </rPh>
    <phoneticPr fontId="4"/>
  </si>
  <si>
    <r>
      <t>※条件が</t>
    </r>
    <r>
      <rPr>
        <sz val="11"/>
        <color theme="1"/>
        <rFont val="ＭＳ Ｐゴシック"/>
        <family val="2"/>
        <charset val="128"/>
        <scheme val="minor"/>
      </rPr>
      <t>《１５０点以上》と</t>
    </r>
    <r>
      <rPr>
        <b/>
        <sz val="11"/>
        <rFont val="ＭＳ Ｐゴシック"/>
        <family val="3"/>
        <charset val="128"/>
      </rPr>
      <t>一つです</t>
    </r>
    <r>
      <rPr>
        <sz val="11"/>
        <color theme="1"/>
        <rFont val="ＭＳ Ｐゴシック"/>
        <family val="2"/>
        <charset val="128"/>
        <scheme val="minor"/>
      </rPr>
      <t>ので、通常に</t>
    </r>
    <r>
      <rPr>
        <b/>
        <sz val="11"/>
        <rFont val="ＭＳ Ｐゴシック"/>
        <family val="3"/>
        <charset val="128"/>
      </rPr>
      <t>「ＩＦ関数</t>
    </r>
    <r>
      <rPr>
        <sz val="11"/>
        <color theme="1"/>
        <rFont val="ＭＳ Ｐゴシック"/>
        <family val="2"/>
        <charset val="128"/>
        <scheme val="minor"/>
      </rPr>
      <t>」で設定すれば良いですね。</t>
    </r>
    <rPh sb="1" eb="3">
      <t>ジョウケン</t>
    </rPh>
    <rPh sb="8" eb="9">
      <t>テン</t>
    </rPh>
    <rPh sb="9" eb="11">
      <t>イジョウ</t>
    </rPh>
    <rPh sb="13" eb="14">
      <t>ヒト</t>
    </rPh>
    <rPh sb="20" eb="22">
      <t>ツウジョウ</t>
    </rPh>
    <rPh sb="26" eb="28">
      <t>カンスウ</t>
    </rPh>
    <rPh sb="30" eb="32">
      <t>セッテイ</t>
    </rPh>
    <rPh sb="35" eb="36">
      <t>ヨ</t>
    </rPh>
    <phoneticPr fontId="4"/>
  </si>
  <si>
    <r>
      <t>⑥表示された「</t>
    </r>
    <r>
      <rPr>
        <b/>
        <sz val="11"/>
        <color theme="1"/>
        <rFont val="ＭＳ Ｐゴシック"/>
        <family val="3"/>
        <charset val="128"/>
        <scheme val="minor"/>
      </rPr>
      <t>関数の引数</t>
    </r>
    <r>
      <rPr>
        <sz val="11"/>
        <color theme="1"/>
        <rFont val="ＭＳ Ｐゴシック"/>
        <family val="2"/>
        <charset val="128"/>
        <scheme val="minor"/>
      </rPr>
      <t>」画面にある</t>
    </r>
    <r>
      <rPr>
        <b/>
        <sz val="11"/>
        <color rgb="FFFF0000"/>
        <rFont val="ＭＳ Ｐゴシック"/>
        <family val="3"/>
        <charset val="128"/>
        <scheme val="minor"/>
      </rPr>
      <t>「論理式」に関数を設定</t>
    </r>
    <r>
      <rPr>
        <sz val="11"/>
        <color theme="1"/>
        <rFont val="ＭＳ Ｐゴシック"/>
        <family val="2"/>
        <charset val="128"/>
        <scheme val="minor"/>
      </rPr>
      <t>します。</t>
    </r>
    <r>
      <rPr>
        <b/>
        <sz val="11"/>
        <color indexed="20"/>
        <rFont val="ＭＳ Ｐゴシック"/>
        <family val="3"/>
        <charset val="128"/>
      </rPr>
      <t>＜図１＞</t>
    </r>
    <rPh sb="1" eb="3">
      <t>ヒョウジ</t>
    </rPh>
    <rPh sb="7" eb="9">
      <t>カンスウ</t>
    </rPh>
    <rPh sb="10" eb="12">
      <t>ヒキスウ</t>
    </rPh>
    <rPh sb="13" eb="15">
      <t>ガメン</t>
    </rPh>
    <rPh sb="19" eb="21">
      <t>ロンリ</t>
    </rPh>
    <rPh sb="21" eb="22">
      <t>シキ</t>
    </rPh>
    <rPh sb="24" eb="26">
      <t>カンスウ</t>
    </rPh>
    <rPh sb="27" eb="29">
      <t>セッテイ</t>
    </rPh>
    <rPh sb="34" eb="35">
      <t>ズ</t>
    </rPh>
    <phoneticPr fontId="4"/>
  </si>
  <si>
    <r>
      <t>⑫「ＩＦ関数」の画面に戻ります。</t>
    </r>
    <r>
      <rPr>
        <b/>
        <sz val="11"/>
        <color theme="1"/>
        <rFont val="ＭＳ Ｐゴシック"/>
        <family val="3"/>
        <charset val="128"/>
        <scheme val="minor"/>
      </rPr>
      <t>「論理式」に２つを満たす条件が設定されました</t>
    </r>
    <r>
      <rPr>
        <sz val="11"/>
        <color theme="1"/>
        <rFont val="ＭＳ Ｐゴシック"/>
        <family val="2"/>
        <charset val="128"/>
        <scheme val="minor"/>
      </rPr>
      <t>。</t>
    </r>
    <rPh sb="4" eb="6">
      <t>カンスウ</t>
    </rPh>
    <rPh sb="8" eb="10">
      <t>ガメン</t>
    </rPh>
    <rPh sb="11" eb="12">
      <t>モド</t>
    </rPh>
    <rPh sb="17" eb="19">
      <t>ロンリ</t>
    </rPh>
    <rPh sb="19" eb="20">
      <t>シキ</t>
    </rPh>
    <rPh sb="25" eb="26">
      <t>ミ</t>
    </rPh>
    <rPh sb="28" eb="30">
      <t>ジョウケン</t>
    </rPh>
    <rPh sb="31" eb="33">
      <t>セッテイ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</si>
</sst>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#&quot;円&quot;"/>
    <numFmt numFmtId="177" formatCode="#,###&quot;個&quot;"/>
    <numFmt numFmtId="178" formatCode="###&quot;cm&quot;"/>
    <numFmt numFmtId="179" formatCode="###&quot;kg&quot;"/>
  </numFmts>
  <fonts count="3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2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8"/>
      <color indexed="1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14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b/>
      <sz val="12"/>
      <color indexed="12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4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12" fillId="0" borderId="0" xfId="0" applyFont="1" applyBorder="1" applyAlignment="1">
      <alignment horizontal="center" vertical="center"/>
    </xf>
    <xf numFmtId="176" fontId="12" fillId="0" borderId="0" xfId="1" applyNumberFormat="1" applyFont="1" applyBorder="1">
      <alignment vertical="center"/>
    </xf>
    <xf numFmtId="177" fontId="12" fillId="0" borderId="0" xfId="1" applyNumberFormat="1" applyFont="1" applyBorder="1">
      <alignment vertical="center"/>
    </xf>
    <xf numFmtId="0" fontId="9" fillId="6" borderId="7" xfId="0" applyFont="1" applyFill="1" applyBorder="1" applyAlignment="1">
      <alignment horizontal="center" vertical="center"/>
    </xf>
    <xf numFmtId="0" fontId="5" fillId="7" borderId="8" xfId="0" applyFont="1" applyFill="1" applyBorder="1" applyAlignment="1">
      <alignment horizontal="center" vertical="center"/>
    </xf>
    <xf numFmtId="0" fontId="12" fillId="8" borderId="9" xfId="0" applyNumberFormat="1" applyFont="1" applyFill="1" applyBorder="1" applyAlignment="1">
      <alignment horizontal="center"/>
    </xf>
    <xf numFmtId="0" fontId="12" fillId="8" borderId="10" xfId="0" applyNumberFormat="1" applyFont="1" applyFill="1" applyBorder="1" applyAlignment="1">
      <alignment horizontal="center"/>
    </xf>
    <xf numFmtId="0" fontId="12" fillId="8" borderId="11" xfId="0" applyNumberFormat="1" applyFont="1" applyFill="1" applyBorder="1" applyAlignment="1">
      <alignment horizontal="center"/>
    </xf>
    <xf numFmtId="0" fontId="12" fillId="0" borderId="12" xfId="0" applyNumberFormat="1" applyFont="1" applyFill="1" applyBorder="1" applyAlignment="1">
      <alignment horizontal="center"/>
    </xf>
    <xf numFmtId="0" fontId="12" fillId="0" borderId="13" xfId="0" applyNumberFormat="1" applyFont="1" applyFill="1" applyBorder="1" applyAlignment="1"/>
    <xf numFmtId="0" fontId="12" fillId="4" borderId="13" xfId="0" applyNumberFormat="1" applyFont="1" applyFill="1" applyBorder="1" applyAlignment="1"/>
    <xf numFmtId="0" fontId="12" fillId="9" borderId="14" xfId="0" applyNumberFormat="1" applyFont="1" applyFill="1" applyBorder="1" applyAlignment="1">
      <alignment horizontal="center"/>
    </xf>
    <xf numFmtId="0" fontId="12" fillId="0" borderId="15" xfId="0" applyNumberFormat="1" applyFont="1" applyFill="1" applyBorder="1" applyAlignment="1">
      <alignment horizontal="center"/>
    </xf>
    <xf numFmtId="0" fontId="12" fillId="0" borderId="16" xfId="0" applyNumberFormat="1" applyFont="1" applyFill="1" applyBorder="1" applyAlignment="1"/>
    <xf numFmtId="0" fontId="12" fillId="4" borderId="16" xfId="0" applyNumberFormat="1" applyFont="1" applyFill="1" applyBorder="1" applyAlignment="1"/>
    <xf numFmtId="0" fontId="12" fillId="9" borderId="8" xfId="0" applyNumberFormat="1" applyFont="1" applyFill="1" applyBorder="1" applyAlignment="1">
      <alignment horizontal="center"/>
    </xf>
    <xf numFmtId="0" fontId="5" fillId="11" borderId="0" xfId="0" applyFont="1" applyFill="1">
      <alignment vertical="center"/>
    </xf>
    <xf numFmtId="0" fontId="9" fillId="11" borderId="0" xfId="0" applyFont="1" applyFill="1">
      <alignment vertical="center"/>
    </xf>
    <xf numFmtId="0" fontId="5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0" fillId="10" borderId="7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19" fillId="12" borderId="0" xfId="0" applyFont="1" applyFill="1" applyAlignment="1">
      <alignment vertical="center"/>
    </xf>
    <xf numFmtId="0" fontId="0" fillId="12" borderId="0" xfId="0" applyFill="1">
      <alignment vertical="center"/>
    </xf>
    <xf numFmtId="0" fontId="0" fillId="13" borderId="0" xfId="0" applyFill="1" applyAlignment="1">
      <alignment horizontal="left" vertical="center"/>
    </xf>
    <xf numFmtId="0" fontId="21" fillId="0" borderId="0" xfId="0" applyNumberFormat="1" applyFont="1" applyFill="1" applyBorder="1" applyAlignment="1">
      <alignment horizontal="center"/>
    </xf>
    <xf numFmtId="0" fontId="0" fillId="14" borderId="0" xfId="0" applyFill="1">
      <alignment vertical="center"/>
    </xf>
    <xf numFmtId="0" fontId="23" fillId="0" borderId="0" xfId="0" applyNumberFormat="1" applyFont="1" applyFill="1" applyBorder="1" applyAlignment="1"/>
    <xf numFmtId="0" fontId="0" fillId="0" borderId="0" xfId="0" applyNumberFormat="1" applyFill="1" applyBorder="1" applyAlignment="1"/>
    <xf numFmtId="0" fontId="9" fillId="0" borderId="0" xfId="0" applyNumberFormat="1" applyFont="1" applyFill="1" applyBorder="1" applyAlignment="1"/>
    <xf numFmtId="0" fontId="22" fillId="0" borderId="0" xfId="0" applyFont="1" applyFill="1" applyAlignment="1">
      <alignment horizontal="center" vertical="center"/>
    </xf>
    <xf numFmtId="0" fontId="9" fillId="16" borderId="18" xfId="0" applyNumberFormat="1" applyFont="1" applyFill="1" applyBorder="1" applyAlignment="1">
      <alignment horizontal="center"/>
    </xf>
    <xf numFmtId="0" fontId="9" fillId="16" borderId="19" xfId="0" applyNumberFormat="1" applyFont="1" applyFill="1" applyBorder="1" applyAlignment="1">
      <alignment horizontal="center"/>
    </xf>
    <xf numFmtId="0" fontId="9" fillId="16" borderId="20" xfId="0" applyNumberFormat="1" applyFont="1" applyFill="1" applyBorder="1" applyAlignment="1">
      <alignment horizontal="center"/>
    </xf>
    <xf numFmtId="0" fontId="9" fillId="16" borderId="21" xfId="0" applyNumberFormat="1" applyFont="1" applyFill="1" applyBorder="1" applyAlignment="1">
      <alignment horizontal="center"/>
    </xf>
    <xf numFmtId="0" fontId="12" fillId="0" borderId="0" xfId="0" applyNumberFormat="1" applyFont="1" applyFill="1" applyBorder="1" applyAlignment="1"/>
    <xf numFmtId="0" fontId="9" fillId="0" borderId="22" xfId="0" applyNumberFormat="1" applyFont="1" applyFill="1" applyBorder="1" applyAlignment="1"/>
    <xf numFmtId="178" fontId="9" fillId="0" borderId="23" xfId="0" applyNumberFormat="1" applyFont="1" applyFill="1" applyBorder="1" applyAlignment="1"/>
    <xf numFmtId="179" fontId="9" fillId="0" borderId="24" xfId="0" applyNumberFormat="1" applyFont="1" applyFill="1" applyBorder="1" applyAlignment="1"/>
    <xf numFmtId="0" fontId="9" fillId="17" borderId="25" xfId="0" applyNumberFormat="1" applyFont="1" applyFill="1" applyBorder="1" applyAlignment="1"/>
    <xf numFmtId="0" fontId="9" fillId="0" borderId="23" xfId="0" applyNumberFormat="1" applyFont="1" applyFill="1" applyBorder="1" applyAlignment="1"/>
    <xf numFmtId="0" fontId="9" fillId="0" borderId="24" xfId="0" applyNumberFormat="1" applyFont="1" applyFill="1" applyBorder="1" applyAlignment="1"/>
    <xf numFmtId="0" fontId="9" fillId="0" borderId="26" xfId="0" applyNumberFormat="1" applyFont="1" applyFill="1" applyBorder="1" applyAlignment="1"/>
    <xf numFmtId="178" fontId="9" fillId="0" borderId="27" xfId="0" applyNumberFormat="1" applyFont="1" applyFill="1" applyBorder="1" applyAlignment="1"/>
    <xf numFmtId="179" fontId="9" fillId="0" borderId="28" xfId="0" applyNumberFormat="1" applyFont="1" applyFill="1" applyBorder="1" applyAlignment="1"/>
    <xf numFmtId="0" fontId="9" fillId="17" borderId="29" xfId="0" applyNumberFormat="1" applyFont="1" applyFill="1" applyBorder="1" applyAlignment="1"/>
    <xf numFmtId="0" fontId="9" fillId="0" borderId="27" xfId="0" applyNumberFormat="1" applyFont="1" applyFill="1" applyBorder="1" applyAlignment="1"/>
    <xf numFmtId="0" fontId="9" fillId="0" borderId="28" xfId="0" applyNumberFormat="1" applyFont="1" applyFill="1" applyBorder="1" applyAlignment="1"/>
    <xf numFmtId="0" fontId="9" fillId="0" borderId="30" xfId="0" applyNumberFormat="1" applyFont="1" applyFill="1" applyBorder="1" applyAlignment="1"/>
    <xf numFmtId="178" fontId="9" fillId="0" borderId="31" xfId="0" applyNumberFormat="1" applyFont="1" applyFill="1" applyBorder="1" applyAlignment="1"/>
    <xf numFmtId="179" fontId="9" fillId="0" borderId="32" xfId="0" applyNumberFormat="1" applyFont="1" applyFill="1" applyBorder="1" applyAlignment="1"/>
    <xf numFmtId="0" fontId="9" fillId="17" borderId="33" xfId="0" applyNumberFormat="1" applyFont="1" applyFill="1" applyBorder="1" applyAlignment="1"/>
    <xf numFmtId="0" fontId="9" fillId="0" borderId="31" xfId="0" applyNumberFormat="1" applyFont="1" applyFill="1" applyBorder="1" applyAlignment="1"/>
    <xf numFmtId="0" fontId="9" fillId="0" borderId="32" xfId="0" applyNumberFormat="1" applyFont="1" applyFill="1" applyBorder="1" applyAlignment="1"/>
    <xf numFmtId="0" fontId="5" fillId="7" borderId="13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/>
    <xf numFmtId="0" fontId="0" fillId="0" borderId="17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2" fillId="15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0" fontId="14" fillId="10" borderId="0" xfId="0" applyFont="1" applyFill="1" applyBorder="1" applyAlignment="1">
      <alignment horizontal="center" vertical="center"/>
    </xf>
    <xf numFmtId="0" fontId="28" fillId="4" borderId="4" xfId="0" applyFont="1" applyFill="1" applyBorder="1" applyAlignment="1">
      <alignment horizontal="center" vertical="center" wrapText="1"/>
    </xf>
    <xf numFmtId="0" fontId="30" fillId="4" borderId="5" xfId="0" applyFont="1" applyFill="1" applyBorder="1" applyAlignment="1">
      <alignment horizontal="center" vertical="center" wrapText="1"/>
    </xf>
    <xf numFmtId="0" fontId="30" fillId="4" borderId="6" xfId="0" applyFont="1" applyFill="1" applyBorder="1" applyAlignment="1">
      <alignment horizontal="center" vertical="center" wrapText="1"/>
    </xf>
    <xf numFmtId="0" fontId="29" fillId="5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200025</xdr:colOff>
      <xdr:row>2</xdr:row>
      <xdr:rowOff>9525</xdr:rowOff>
    </xdr:from>
    <xdr:to>
      <xdr:col>4</xdr:col>
      <xdr:colOff>676275</xdr:colOff>
      <xdr:row>8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33375" y="333375"/>
          <a:ext cx="2381250" cy="112395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関数の組合せ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関数の扱い方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－２ ｝</a:t>
          </a:r>
          <a:endParaRPr lang="en-US" altLang="ja-JP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1200" b="1" i="0">
              <a:solidFill>
                <a:schemeClr val="accent6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ネスト（入れ子）</a:t>
          </a:r>
          <a:endParaRPr lang="ja-JP" altLang="ja-JP" sz="1200">
            <a:solidFill>
              <a:schemeClr val="accent6">
                <a:lumMod val="50000"/>
              </a:schemeClr>
            </a:solidFill>
            <a:effectLst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ＩＦ関数　と　ＡＮＤ関数</a:t>
          </a:r>
        </a:p>
      </xdr:txBody>
    </xdr:sp>
    <xdr:clientData/>
  </xdr:twoCellAnchor>
  <xdr:twoCellAnchor>
    <xdr:from>
      <xdr:col>2</xdr:col>
      <xdr:colOff>180975</xdr:colOff>
      <xdr:row>127</xdr:row>
      <xdr:rowOff>85725</xdr:rowOff>
    </xdr:from>
    <xdr:to>
      <xdr:col>13</xdr:col>
      <xdr:colOff>95250</xdr:colOff>
      <xdr:row>131</xdr:row>
      <xdr:rowOff>57150</xdr:rowOff>
    </xdr:to>
    <xdr:grpSp>
      <xdr:nvGrpSpPr>
        <xdr:cNvPr id="3" name="Group 685"/>
        <xdr:cNvGrpSpPr>
          <a:grpSpLocks/>
        </xdr:cNvGrpSpPr>
      </xdr:nvGrpSpPr>
      <xdr:grpSpPr bwMode="auto">
        <a:xfrm>
          <a:off x="828675" y="19564350"/>
          <a:ext cx="6448425" cy="619125"/>
          <a:chOff x="92" y="1211"/>
          <a:chExt cx="688" cy="65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92" y="1245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62" y="1245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24" y="1215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96" y="1211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4</xdr:col>
      <xdr:colOff>47625</xdr:colOff>
      <xdr:row>88</xdr:row>
      <xdr:rowOff>9525</xdr:rowOff>
    </xdr:from>
    <xdr:to>
      <xdr:col>4</xdr:col>
      <xdr:colOff>276225</xdr:colOff>
      <xdr:row>89</xdr:row>
      <xdr:rowOff>47625</xdr:rowOff>
    </xdr:to>
    <xdr:pic>
      <xdr:nvPicPr>
        <xdr:cNvPr id="8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085975" y="1204912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2</xdr:col>
      <xdr:colOff>57150</xdr:colOff>
      <xdr:row>42</xdr:row>
      <xdr:rowOff>104775</xdr:rowOff>
    </xdr:from>
    <xdr:to>
      <xdr:col>2</xdr:col>
      <xdr:colOff>647700</xdr:colOff>
      <xdr:row>44</xdr:row>
      <xdr:rowOff>47625</xdr:rowOff>
    </xdr:to>
    <xdr:pic>
      <xdr:nvPicPr>
        <xdr:cNvPr id="9" name="Picture 683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704850" y="4419600"/>
          <a:ext cx="590550" cy="2667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19050</xdr:colOff>
      <xdr:row>42</xdr:row>
      <xdr:rowOff>152400</xdr:rowOff>
    </xdr:from>
    <xdr:to>
      <xdr:col>9</xdr:col>
      <xdr:colOff>514350</xdr:colOff>
      <xdr:row>44</xdr:row>
      <xdr:rowOff>57150</xdr:rowOff>
    </xdr:to>
    <xdr:pic>
      <xdr:nvPicPr>
        <xdr:cNvPr id="10" name="Picture 684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524375" y="4467225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114300</xdr:colOff>
      <xdr:row>72</xdr:row>
      <xdr:rowOff>19050</xdr:rowOff>
    </xdr:from>
    <xdr:to>
      <xdr:col>2</xdr:col>
      <xdr:colOff>209550</xdr:colOff>
      <xdr:row>73</xdr:row>
      <xdr:rowOff>123825</xdr:rowOff>
    </xdr:to>
    <xdr:pic>
      <xdr:nvPicPr>
        <xdr:cNvPr id="12" name="Picture 738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47650" y="9324975"/>
          <a:ext cx="609600" cy="266700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108</xdr:row>
      <xdr:rowOff>152400</xdr:rowOff>
    </xdr:from>
    <xdr:to>
      <xdr:col>1</xdr:col>
      <xdr:colOff>438150</xdr:colOff>
      <xdr:row>110</xdr:row>
      <xdr:rowOff>95250</xdr:rowOff>
    </xdr:to>
    <xdr:pic>
      <xdr:nvPicPr>
        <xdr:cNvPr id="13" name="Picture 739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33350" y="17526000"/>
          <a:ext cx="43815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9</xdr:col>
      <xdr:colOff>0</xdr:colOff>
      <xdr:row>139</xdr:row>
      <xdr:rowOff>57150</xdr:rowOff>
    </xdr:from>
    <xdr:to>
      <xdr:col>9</xdr:col>
      <xdr:colOff>495300</xdr:colOff>
      <xdr:row>141</xdr:row>
      <xdr:rowOff>0</xdr:rowOff>
    </xdr:to>
    <xdr:pic>
      <xdr:nvPicPr>
        <xdr:cNvPr id="15" name="Picture 780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505325" y="22536150"/>
          <a:ext cx="49530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76200</xdr:colOff>
      <xdr:row>139</xdr:row>
      <xdr:rowOff>57150</xdr:rowOff>
    </xdr:from>
    <xdr:to>
      <xdr:col>1</xdr:col>
      <xdr:colOff>447675</xdr:colOff>
      <xdr:row>141</xdr:row>
      <xdr:rowOff>47625</xdr:rowOff>
    </xdr:to>
    <xdr:pic>
      <xdr:nvPicPr>
        <xdr:cNvPr id="16" name="Picture 781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76200" y="22536150"/>
          <a:ext cx="504825" cy="3143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219075</xdr:colOff>
      <xdr:row>161</xdr:row>
      <xdr:rowOff>9525</xdr:rowOff>
    </xdr:from>
    <xdr:to>
      <xdr:col>9</xdr:col>
      <xdr:colOff>247650</xdr:colOff>
      <xdr:row>166</xdr:row>
      <xdr:rowOff>57150</xdr:rowOff>
    </xdr:to>
    <xdr:pic>
      <xdr:nvPicPr>
        <xdr:cNvPr id="17" name="Picture 784"/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 t="20354"/>
        <a:stretch>
          <a:fillRect/>
        </a:stretch>
      </xdr:blipFill>
      <xdr:spPr bwMode="auto">
        <a:xfrm>
          <a:off x="2257425" y="25203150"/>
          <a:ext cx="249555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7</xdr:col>
      <xdr:colOff>85725</xdr:colOff>
      <xdr:row>116</xdr:row>
      <xdr:rowOff>38100</xdr:rowOff>
    </xdr:from>
    <xdr:to>
      <xdr:col>12</xdr:col>
      <xdr:colOff>476250</xdr:colOff>
      <xdr:row>121</xdr:row>
      <xdr:rowOff>114300</xdr:rowOff>
    </xdr:to>
    <xdr:pic>
      <xdr:nvPicPr>
        <xdr:cNvPr id="18" name="Picture 791"/>
        <xdr:cNvPicPr>
          <a:picLocks noChangeAspect="1" noChangeArrowheads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4210050" y="18792825"/>
          <a:ext cx="2752725" cy="933450"/>
        </a:xfrm>
        <a:prstGeom prst="rect">
          <a:avLst/>
        </a:prstGeom>
        <a:noFill/>
      </xdr:spPr>
    </xdr:pic>
    <xdr:clientData/>
  </xdr:twoCellAnchor>
  <xdr:twoCellAnchor>
    <xdr:from>
      <xdr:col>13</xdr:col>
      <xdr:colOff>361950</xdr:colOff>
      <xdr:row>108</xdr:row>
      <xdr:rowOff>106326</xdr:rowOff>
    </xdr:from>
    <xdr:to>
      <xdr:col>15</xdr:col>
      <xdr:colOff>552450</xdr:colOff>
      <xdr:row>110</xdr:row>
      <xdr:rowOff>7725</xdr:rowOff>
    </xdr:to>
    <xdr:sp macro="" textlink="">
      <xdr:nvSpPr>
        <xdr:cNvPr id="25" name="テキスト ボックス 24"/>
        <xdr:cNvSpPr txBox="1"/>
      </xdr:nvSpPr>
      <xdr:spPr>
        <a:xfrm>
          <a:off x="7543800" y="16317876"/>
          <a:ext cx="1666875" cy="225249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kumimoji="1" lang="ja-JP" altLang="en-US" sz="1100" b="1">
              <a:solidFill>
                <a:srgbClr val="FF0000"/>
              </a:solidFill>
            </a:rPr>
            <a:t>「ＯＫ」は押さない！</a:t>
          </a:r>
        </a:p>
      </xdr:txBody>
    </xdr:sp>
    <xdr:clientData/>
  </xdr:twoCellAnchor>
  <xdr:twoCellAnchor>
    <xdr:from>
      <xdr:col>2</xdr:col>
      <xdr:colOff>676274</xdr:colOff>
      <xdr:row>109</xdr:row>
      <xdr:rowOff>19050</xdr:rowOff>
    </xdr:from>
    <xdr:to>
      <xdr:col>10</xdr:col>
      <xdr:colOff>342900</xdr:colOff>
      <xdr:row>110</xdr:row>
      <xdr:rowOff>152400</xdr:rowOff>
    </xdr:to>
    <xdr:sp macro="" textlink="">
      <xdr:nvSpPr>
        <xdr:cNvPr id="50" name="テキスト ボックス 49"/>
        <xdr:cNvSpPr txBox="1"/>
      </xdr:nvSpPr>
      <xdr:spPr>
        <a:xfrm>
          <a:off x="1323974" y="17554575"/>
          <a:ext cx="4114801" cy="295275"/>
        </a:xfrm>
        <a:prstGeom prst="rect">
          <a:avLst/>
        </a:prstGeom>
        <a:ln/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/>
            <a:t>上の方法で練習してみましょう。理解するまで練習します。</a:t>
          </a:r>
        </a:p>
      </xdr:txBody>
    </xdr:sp>
    <xdr:clientData/>
  </xdr:twoCellAnchor>
  <xdr:twoCellAnchor editAs="oneCell">
    <xdr:from>
      <xdr:col>7</xdr:col>
      <xdr:colOff>133350</xdr:colOff>
      <xdr:row>56</xdr:row>
      <xdr:rowOff>57150</xdr:rowOff>
    </xdr:from>
    <xdr:to>
      <xdr:col>17</xdr:col>
      <xdr:colOff>171450</xdr:colOff>
      <xdr:row>64</xdr:row>
      <xdr:rowOff>161925</xdr:rowOff>
    </xdr:to>
    <xdr:pic>
      <xdr:nvPicPr>
        <xdr:cNvPr id="51" name="図 50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7675" y="7172325"/>
          <a:ext cx="5857875" cy="1476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38100</xdr:colOff>
      <xdr:row>75</xdr:row>
      <xdr:rowOff>38100</xdr:rowOff>
    </xdr:from>
    <xdr:to>
      <xdr:col>17</xdr:col>
      <xdr:colOff>371475</xdr:colOff>
      <xdr:row>83</xdr:row>
      <xdr:rowOff>152400</xdr:rowOff>
    </xdr:to>
    <xdr:pic>
      <xdr:nvPicPr>
        <xdr:cNvPr id="52" name="図 51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29125" y="10467975"/>
          <a:ext cx="5886450" cy="1495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600075</xdr:colOff>
      <xdr:row>84</xdr:row>
      <xdr:rowOff>85725</xdr:rowOff>
    </xdr:from>
    <xdr:to>
      <xdr:col>20</xdr:col>
      <xdr:colOff>104775</xdr:colOff>
      <xdr:row>126</xdr:row>
      <xdr:rowOff>114300</xdr:rowOff>
    </xdr:to>
    <xdr:grpSp>
      <xdr:nvGrpSpPr>
        <xdr:cNvPr id="64" name="グループ化 63"/>
        <xdr:cNvGrpSpPr/>
      </xdr:nvGrpSpPr>
      <xdr:grpSpPr>
        <a:xfrm>
          <a:off x="5695950" y="12068175"/>
          <a:ext cx="6410325" cy="7362825"/>
          <a:chOff x="5695950" y="12068175"/>
          <a:chExt cx="6410325" cy="7296150"/>
        </a:xfrm>
      </xdr:grpSpPr>
      <xdr:sp macro="" textlink="">
        <xdr:nvSpPr>
          <xdr:cNvPr id="27" name="テキスト ボックス 26"/>
          <xdr:cNvSpPr txBox="1"/>
        </xdr:nvSpPr>
        <xdr:spPr>
          <a:xfrm>
            <a:off x="6257925" y="12068175"/>
            <a:ext cx="3448050" cy="404507"/>
          </a:xfrm>
          <a:prstGeom prst="rect">
            <a:avLst/>
          </a:prstGeom>
          <a:solidFill>
            <a:schemeClr val="bg2">
              <a:lumMod val="75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kumimoji="1" lang="ja-JP" altLang="en-US" sz="1100"/>
              <a:t>まず、「論理関数」「</a:t>
            </a:r>
            <a:r>
              <a:rPr kumimoji="1" lang="en-US" altLang="ja-JP" sz="1800">
                <a:solidFill>
                  <a:srgbClr val="FF0000"/>
                </a:solidFill>
              </a:rPr>
              <a:t>IF</a:t>
            </a:r>
            <a:r>
              <a:rPr kumimoji="1" lang="ja-JP" altLang="en-US" sz="1100"/>
              <a:t>」を指定します。</a:t>
            </a:r>
          </a:p>
        </xdr:txBody>
      </xdr:sp>
      <xdr:grpSp>
        <xdr:nvGrpSpPr>
          <xdr:cNvPr id="61" name="グループ化 60"/>
          <xdr:cNvGrpSpPr/>
        </xdr:nvGrpSpPr>
        <xdr:grpSpPr>
          <a:xfrm>
            <a:off x="6791325" y="16628473"/>
            <a:ext cx="3407495" cy="1161828"/>
            <a:chOff x="6791325" y="16628473"/>
            <a:chExt cx="3407495" cy="1161828"/>
          </a:xfrm>
        </xdr:grpSpPr>
        <xdr:grpSp>
          <xdr:nvGrpSpPr>
            <xdr:cNvPr id="33" name="Group 775"/>
            <xdr:cNvGrpSpPr>
              <a:grpSpLocks/>
            </xdr:cNvGrpSpPr>
          </xdr:nvGrpSpPr>
          <xdr:grpSpPr bwMode="auto">
            <a:xfrm>
              <a:off x="7350452" y="16628473"/>
              <a:ext cx="2848368" cy="1161828"/>
              <a:chOff x="606" y="1777"/>
              <a:chExt cx="293" cy="119"/>
            </a:xfrm>
          </xdr:grpSpPr>
          <xdr:pic>
            <xdr:nvPicPr>
              <xdr:cNvPr id="45" name="Picture 765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1"/>
              <a:srcRect/>
              <a:stretch>
                <a:fillRect/>
              </a:stretch>
            </xdr:blipFill>
            <xdr:spPr bwMode="auto">
              <a:xfrm>
                <a:off x="641" y="1777"/>
                <a:ext cx="258" cy="119"/>
              </a:xfrm>
              <a:prstGeom prst="rect">
                <a:avLst/>
              </a:prstGeom>
              <a:noFill/>
              <a:ln w="9525">
                <a:solidFill>
                  <a:srgbClr val="000000"/>
                </a:solidFill>
                <a:miter lim="800000"/>
                <a:headEnd/>
                <a:tailEnd/>
              </a:ln>
              <a:effectLst>
                <a:outerShdw dist="107763" dir="2700000" algn="ctr" rotWithShape="0">
                  <a:srgbClr val="808080">
                    <a:alpha val="50000"/>
                  </a:srgbClr>
                </a:outerShdw>
              </a:effectLst>
            </xdr:spPr>
          </xdr:pic>
          <xdr:sp macro="" textlink="">
            <xdr:nvSpPr>
              <xdr:cNvPr id="46" name="Text Box 766"/>
              <xdr:cNvSpPr txBox="1">
                <a:spLocks noChangeArrowheads="1"/>
              </xdr:cNvSpPr>
            </xdr:nvSpPr>
            <xdr:spPr bwMode="auto">
              <a:xfrm>
                <a:off x="606" y="1791"/>
                <a:ext cx="47" cy="23"/>
              </a:xfrm>
              <a:prstGeom prst="rect">
                <a:avLst/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36576" tIns="18288" rIns="36576" bIns="0" anchor="t" upright="1"/>
              <a:lstStyle/>
              <a:p>
                <a:pPr algn="ctr" rtl="0">
                  <a:defRPr sz="1000"/>
                </a:pPr>
                <a:r>
                  <a:rPr lang="ja-JP" altLang="en-US" sz="1200" b="1" i="0" strike="noStrike">
                    <a:solidFill>
                      <a:srgbClr val="800080"/>
                    </a:solidFill>
                    <a:latin typeface="ＭＳ Ｐゴシック"/>
                    <a:ea typeface="ＭＳ Ｐゴシック"/>
                  </a:rPr>
                  <a:t>図</a:t>
                </a:r>
                <a:r>
                  <a:rPr lang="en-US" altLang="ja-JP" sz="1200" b="1" i="0" strike="noStrike">
                    <a:solidFill>
                      <a:srgbClr val="800080"/>
                    </a:solidFill>
                    <a:latin typeface="ＭＳ Ｐゴシック"/>
                    <a:ea typeface="ＭＳ Ｐゴシック"/>
                  </a:rPr>
                  <a:t>4</a:t>
                </a:r>
              </a:p>
            </xdr:txBody>
          </xdr:sp>
        </xdr:grpSp>
        <xdr:sp macro="" textlink="">
          <xdr:nvSpPr>
            <xdr:cNvPr id="22" name="円/楕円 21"/>
            <xdr:cNvSpPr/>
          </xdr:nvSpPr>
          <xdr:spPr>
            <a:xfrm>
              <a:off x="6791325" y="17036316"/>
              <a:ext cx="685800" cy="510565"/>
            </a:xfrm>
            <a:prstGeom prst="ellipse">
              <a:avLst/>
            </a:prstGeom>
            <a:solidFill>
              <a:srgbClr val="FF000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r>
                <a:rPr kumimoji="1" lang="ja-JP" altLang="en-US" sz="2800" b="1">
                  <a:latin typeface="HG明朝B" pitchFamily="17" charset="-128"/>
                  <a:ea typeface="HG明朝B" pitchFamily="17" charset="-128"/>
                </a:rPr>
                <a:t>重</a:t>
              </a:r>
            </a:p>
          </xdr:txBody>
        </xdr:sp>
        <xdr:sp macro="" textlink="">
          <xdr:nvSpPr>
            <xdr:cNvPr id="23" name="上矢印 22"/>
            <xdr:cNvSpPr/>
          </xdr:nvSpPr>
          <xdr:spPr>
            <a:xfrm rot="5400000">
              <a:off x="7343092" y="17153768"/>
              <a:ext cx="420465" cy="238125"/>
            </a:xfrm>
            <a:prstGeom prst="upArrow">
              <a:avLst/>
            </a:prstGeom>
            <a:solidFill>
              <a:srgbClr val="FF000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endParaRPr kumimoji="1" lang="ja-JP" altLang="en-US" sz="1100"/>
            </a:p>
          </xdr:txBody>
        </xdr:sp>
      </xdr:grpSp>
      <xdr:grpSp>
        <xdr:nvGrpSpPr>
          <xdr:cNvPr id="55" name="グループ化 54"/>
          <xdr:cNvGrpSpPr/>
        </xdr:nvGrpSpPr>
        <xdr:grpSpPr>
          <a:xfrm>
            <a:off x="5695950" y="12388125"/>
            <a:ext cx="4772025" cy="1632675"/>
            <a:chOff x="5953125" y="12578625"/>
            <a:chExt cx="4772025" cy="1632675"/>
          </a:xfrm>
        </xdr:grpSpPr>
        <xdr:pic>
          <xdr:nvPicPr>
            <xdr:cNvPr id="53" name="図 52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953125" y="12753975"/>
              <a:ext cx="4772025" cy="14573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42" name="Text Box 761"/>
            <xdr:cNvSpPr txBox="1">
              <a:spLocks noChangeArrowheads="1"/>
            </xdr:cNvSpPr>
          </xdr:nvSpPr>
          <xdr:spPr bwMode="auto">
            <a:xfrm>
              <a:off x="6643442" y="12578625"/>
              <a:ext cx="456905" cy="224555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36576" tIns="18288" rIns="36576" bIns="0" anchor="t" upright="1"/>
            <a:lstStyle/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800080"/>
                  </a:solidFill>
                  <a:latin typeface="ＭＳ Ｐゴシック"/>
                  <a:ea typeface="ＭＳ Ｐゴシック"/>
                </a:rPr>
                <a:t>図１</a:t>
              </a:r>
            </a:p>
          </xdr:txBody>
        </xdr:sp>
      </xdr:grpSp>
      <xdr:grpSp>
        <xdr:nvGrpSpPr>
          <xdr:cNvPr id="57" name="グループ化 56"/>
          <xdr:cNvGrpSpPr/>
        </xdr:nvGrpSpPr>
        <xdr:grpSpPr>
          <a:xfrm>
            <a:off x="6822355" y="13477875"/>
            <a:ext cx="2721695" cy="1624908"/>
            <a:chOff x="6822355" y="13477875"/>
            <a:chExt cx="2721695" cy="1624908"/>
          </a:xfrm>
        </xdr:grpSpPr>
        <xdr:grpSp>
          <xdr:nvGrpSpPr>
            <xdr:cNvPr id="56" name="グループ化 55"/>
            <xdr:cNvGrpSpPr/>
          </xdr:nvGrpSpPr>
          <xdr:grpSpPr>
            <a:xfrm>
              <a:off x="6822355" y="13477875"/>
              <a:ext cx="2721695" cy="1619250"/>
              <a:chOff x="7155730" y="13439775"/>
              <a:chExt cx="2721695" cy="1619250"/>
            </a:xfrm>
          </xdr:grpSpPr>
          <xdr:pic>
            <xdr:nvPicPr>
              <xdr:cNvPr id="54" name="図 53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3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7458075" y="13439775"/>
                <a:ext cx="2419350" cy="1619250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sp macro="" textlink="">
            <xdr:nvSpPr>
              <xdr:cNvPr id="38" name="Text Box 762"/>
              <xdr:cNvSpPr txBox="1">
                <a:spLocks noChangeArrowheads="1"/>
              </xdr:cNvSpPr>
            </xdr:nvSpPr>
            <xdr:spPr bwMode="auto">
              <a:xfrm>
                <a:off x="7155730" y="14132414"/>
                <a:ext cx="456905" cy="224555"/>
              </a:xfrm>
              <a:prstGeom prst="rect">
                <a:avLst/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36576" tIns="18288" rIns="36576" bIns="0" anchor="t" upright="1"/>
              <a:lstStyle/>
              <a:p>
                <a:pPr algn="ctr" rtl="0">
                  <a:defRPr sz="1000"/>
                </a:pPr>
                <a:r>
                  <a:rPr lang="ja-JP" altLang="en-US" sz="1200" b="1" i="0" strike="noStrike">
                    <a:solidFill>
                      <a:srgbClr val="800080"/>
                    </a:solidFill>
                    <a:latin typeface="ＭＳ Ｐゴシック"/>
                    <a:ea typeface="ＭＳ Ｐゴシック"/>
                  </a:rPr>
                  <a:t>図２</a:t>
                </a:r>
              </a:p>
            </xdr:txBody>
          </xdr:sp>
        </xdr:grpSp>
        <xdr:sp macro="" textlink="">
          <xdr:nvSpPr>
            <xdr:cNvPr id="29" name="テキスト ボックス 28"/>
            <xdr:cNvSpPr txBox="1"/>
          </xdr:nvSpPr>
          <xdr:spPr>
            <a:xfrm>
              <a:off x="8286750" y="14604857"/>
              <a:ext cx="1238250" cy="497926"/>
            </a:xfrm>
            <a:prstGeom prst="rect">
              <a:avLst/>
            </a:prstGeom>
            <a:solidFill>
              <a:schemeClr val="accent2">
                <a:lumMod val="40000"/>
                <a:lumOff val="60000"/>
              </a:schemeClr>
            </a:solidFill>
            <a:ln w="9525" cmpd="sng">
              <a:solidFill>
                <a:srgbClr val="FF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r>
                <a:rPr kumimoji="1" lang="ja-JP" altLang="en-US" sz="1200"/>
                <a:t>「論理関数」</a:t>
              </a:r>
              <a:endParaRPr kumimoji="1" lang="en-US" altLang="ja-JP" sz="1200"/>
            </a:p>
            <a:p>
              <a:r>
                <a:rPr kumimoji="1" lang="en-US" altLang="ja-JP" sz="1200">
                  <a:solidFill>
                    <a:srgbClr val="FF0000"/>
                  </a:solidFill>
                </a:rPr>
                <a:t>AND</a:t>
              </a:r>
              <a:r>
                <a:rPr kumimoji="1" lang="en-US" altLang="ja-JP" sz="1200"/>
                <a:t> </a:t>
              </a:r>
              <a:r>
                <a:rPr kumimoji="1" lang="ja-JP" altLang="en-US" sz="1200" baseline="0"/>
                <a:t> を選択</a:t>
              </a:r>
              <a:endParaRPr kumimoji="1" lang="ja-JP" altLang="en-US" sz="1200"/>
            </a:p>
          </xdr:txBody>
        </xdr:sp>
      </xdr:grpSp>
      <xdr:grpSp>
        <xdr:nvGrpSpPr>
          <xdr:cNvPr id="60" name="グループ化 59"/>
          <xdr:cNvGrpSpPr/>
        </xdr:nvGrpSpPr>
        <xdr:grpSpPr>
          <a:xfrm>
            <a:off x="5769204" y="15154275"/>
            <a:ext cx="4755921" cy="1409700"/>
            <a:chOff x="7302729" y="15116175"/>
            <a:chExt cx="4755921" cy="1409700"/>
          </a:xfrm>
        </xdr:grpSpPr>
        <xdr:grpSp>
          <xdr:nvGrpSpPr>
            <xdr:cNvPr id="59" name="グループ化 58"/>
            <xdr:cNvGrpSpPr/>
          </xdr:nvGrpSpPr>
          <xdr:grpSpPr>
            <a:xfrm>
              <a:off x="7477125" y="15116175"/>
              <a:ext cx="4581525" cy="1409700"/>
              <a:chOff x="7229475" y="15220950"/>
              <a:chExt cx="4581525" cy="1409700"/>
            </a:xfrm>
          </xdr:grpSpPr>
          <xdr:pic>
            <xdr:nvPicPr>
              <xdr:cNvPr id="58" name="図 57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4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7229475" y="15220950"/>
                <a:ext cx="4581525" cy="1409700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sp macro="" textlink="">
            <xdr:nvSpPr>
              <xdr:cNvPr id="31" name="Oval 787"/>
              <xdr:cNvSpPr>
                <a:spLocks noChangeArrowheads="1"/>
              </xdr:cNvSpPr>
            </xdr:nvSpPr>
            <xdr:spPr bwMode="auto">
              <a:xfrm>
                <a:off x="7381875" y="15582851"/>
                <a:ext cx="390525" cy="214792"/>
              </a:xfrm>
              <a:prstGeom prst="ellipse">
                <a:avLst/>
              </a:prstGeom>
              <a:noFill/>
              <a:ln w="19050">
                <a:solidFill>
                  <a:srgbClr val="0000FF"/>
                </a:solidFill>
                <a:round/>
                <a:headEnd/>
                <a:tailEnd/>
              </a:ln>
            </xdr:spPr>
          </xdr:sp>
        </xdr:grpSp>
        <xdr:sp macro="" textlink="">
          <xdr:nvSpPr>
            <xdr:cNvPr id="48" name="Text Box 763"/>
            <xdr:cNvSpPr txBox="1">
              <a:spLocks noChangeArrowheads="1"/>
            </xdr:cNvSpPr>
          </xdr:nvSpPr>
          <xdr:spPr bwMode="auto">
            <a:xfrm>
              <a:off x="7302729" y="15192558"/>
              <a:ext cx="456905" cy="224555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36576" tIns="18288" rIns="36576" bIns="0" anchor="t" upright="1"/>
            <a:lstStyle/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800080"/>
                  </a:solidFill>
                  <a:latin typeface="ＭＳ Ｐゴシック"/>
                  <a:ea typeface="ＭＳ Ｐゴシック"/>
                </a:rPr>
                <a:t>図３</a:t>
              </a:r>
            </a:p>
          </xdr:txBody>
        </xdr:sp>
      </xdr:grpSp>
      <xdr:grpSp>
        <xdr:nvGrpSpPr>
          <xdr:cNvPr id="63" name="グループ化 62"/>
          <xdr:cNvGrpSpPr/>
        </xdr:nvGrpSpPr>
        <xdr:grpSpPr>
          <a:xfrm>
            <a:off x="7160247" y="17887950"/>
            <a:ext cx="4946028" cy="1476375"/>
            <a:chOff x="7160247" y="17887950"/>
            <a:chExt cx="4946028" cy="1476375"/>
          </a:xfrm>
        </xdr:grpSpPr>
        <xdr:pic>
          <xdr:nvPicPr>
            <xdr:cNvPr id="62" name="図 6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7229475" y="17887950"/>
              <a:ext cx="4876800" cy="147637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44" name="Text Box 769"/>
            <xdr:cNvSpPr txBox="1">
              <a:spLocks noChangeArrowheads="1"/>
            </xdr:cNvSpPr>
          </xdr:nvSpPr>
          <xdr:spPr bwMode="auto">
            <a:xfrm>
              <a:off x="7160247" y="17959856"/>
              <a:ext cx="456905" cy="224555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36576" tIns="18288" rIns="36576" bIns="0" anchor="t" upright="1"/>
            <a:lstStyle/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800080"/>
                  </a:solidFill>
                  <a:latin typeface="ＭＳ Ｐゴシック"/>
                  <a:ea typeface="ＭＳ Ｐゴシック"/>
                </a:rPr>
                <a:t>図５</a:t>
              </a:r>
            </a:p>
          </xdr:txBody>
        </xdr:sp>
      </xdr:grpSp>
    </xdr:grpSp>
    <xdr:clientData/>
  </xdr:twoCellAnchor>
  <xdr:twoCellAnchor editAs="oneCell">
    <xdr:from>
      <xdr:col>1</xdr:col>
      <xdr:colOff>19050</xdr:colOff>
      <xdr:row>152</xdr:row>
      <xdr:rowOff>142875</xdr:rowOff>
    </xdr:from>
    <xdr:to>
      <xdr:col>11</xdr:col>
      <xdr:colOff>219075</xdr:colOff>
      <xdr:row>172</xdr:row>
      <xdr:rowOff>133350</xdr:rowOff>
    </xdr:to>
    <xdr:pic>
      <xdr:nvPicPr>
        <xdr:cNvPr id="65" name="図 64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23793450"/>
          <a:ext cx="5857875" cy="3314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533400</xdr:colOff>
      <xdr:row>158</xdr:row>
      <xdr:rowOff>152400</xdr:rowOff>
    </xdr:from>
    <xdr:to>
      <xdr:col>19</xdr:col>
      <xdr:colOff>257175</xdr:colOff>
      <xdr:row>183</xdr:row>
      <xdr:rowOff>19050</xdr:rowOff>
    </xdr:to>
    <xdr:pic>
      <xdr:nvPicPr>
        <xdr:cNvPr id="66" name="図 65"/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24600" y="24831675"/>
          <a:ext cx="5248275" cy="394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61"/>
  <sheetViews>
    <sheetView tabSelected="1" workbookViewId="0">
      <selection activeCell="A3" sqref="A3"/>
    </sheetView>
  </sheetViews>
  <sheetFormatPr defaultRowHeight="12.75" customHeight="1"/>
  <cols>
    <col min="1" max="1" width="1.75" style="1" customWidth="1"/>
    <col min="2" max="2" width="6.75" customWidth="1"/>
    <col min="3" max="7" width="9.125" customWidth="1"/>
    <col min="8" max="8" width="3.5" customWidth="1"/>
    <col min="9" max="9" width="1.5" customWidth="1"/>
    <col min="10" max="10" width="7.75" customWidth="1"/>
    <col min="11" max="13" width="9.125" customWidth="1"/>
    <col min="14" max="14" width="10.25" customWidth="1"/>
    <col min="15" max="15" width="9.125" customWidth="1"/>
    <col min="16" max="16" width="7.875" customWidth="1"/>
  </cols>
  <sheetData>
    <row r="1" spans="1:17" ht="12.75" customHeight="1">
      <c r="A1" s="66" t="s">
        <v>67</v>
      </c>
      <c r="B1" s="66"/>
      <c r="C1" s="66"/>
      <c r="D1" s="66"/>
      <c r="E1" s="66"/>
      <c r="F1" s="66"/>
      <c r="G1" s="66"/>
      <c r="H1" s="66"/>
      <c r="I1" s="66"/>
    </row>
    <row r="9" spans="1:17" ht="23.25" customHeight="1"/>
    <row r="10" spans="1:17" ht="16.5" customHeight="1" thickBot="1">
      <c r="C10" s="67" t="s">
        <v>0</v>
      </c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9"/>
      <c r="O10" s="2"/>
    </row>
    <row r="11" spans="1:17" s="3" customFormat="1" ht="45.75" customHeight="1" thickTop="1"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17" s="3" customFormat="1" ht="45.75" customHeight="1">
      <c r="C12" s="72" t="s">
        <v>70</v>
      </c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4"/>
      <c r="O12" s="4"/>
    </row>
    <row r="13" spans="1:17" ht="12.75" customHeight="1">
      <c r="A13" s="3"/>
      <c r="C13" s="3"/>
      <c r="D13" s="3"/>
      <c r="E13" s="5"/>
      <c r="F13" s="6"/>
      <c r="G13" s="7"/>
      <c r="H13" s="8"/>
      <c r="I13" s="3"/>
      <c r="J13" s="3"/>
      <c r="K13" s="3"/>
      <c r="L13" s="3"/>
      <c r="M13" s="3"/>
      <c r="N13" s="3"/>
      <c r="O13" s="3"/>
      <c r="P13" s="3"/>
    </row>
    <row r="14" spans="1:17" ht="14.25">
      <c r="A14" s="3"/>
      <c r="C14" s="70" t="s">
        <v>71</v>
      </c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</row>
    <row r="15" spans="1:17" ht="12.75" customHeight="1">
      <c r="A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17" ht="12.75" hidden="1" customHeight="1">
      <c r="A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</row>
    <row r="17" spans="1:16" ht="13.5">
      <c r="A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</row>
    <row r="18" spans="1:16" ht="13.5" hidden="1">
      <c r="A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</row>
    <row r="19" spans="1:16" ht="13.5" hidden="1">
      <c r="A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</row>
    <row r="20" spans="1:16" ht="13.5" hidden="1">
      <c r="A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</row>
    <row r="21" spans="1:16" ht="13.5" hidden="1">
      <c r="A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</row>
    <row r="22" spans="1:16" ht="13.5" hidden="1">
      <c r="A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16" ht="13.5" hidden="1">
      <c r="A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</row>
    <row r="24" spans="1:16" ht="13.5" hidden="1">
      <c r="A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</row>
    <row r="25" spans="1:16" ht="13.5" hidden="1">
      <c r="A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</row>
    <row r="26" spans="1:16" ht="13.5" hidden="1">
      <c r="A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</row>
    <row r="27" spans="1:16" ht="13.5" hidden="1">
      <c r="A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</row>
    <row r="28" spans="1:16" ht="13.5" hidden="1">
      <c r="A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</row>
    <row r="29" spans="1:16" ht="13.5" hidden="1">
      <c r="A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</row>
    <row r="30" spans="1:16" ht="13.5" hidden="1">
      <c r="A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</row>
    <row r="31" spans="1:16" ht="13.5" hidden="1">
      <c r="A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</row>
    <row r="32" spans="1:16" ht="13.5" hidden="1">
      <c r="A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</row>
    <row r="33" spans="1:16" ht="13.5" hidden="1">
      <c r="A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</row>
    <row r="34" spans="1:16" ht="13.5" hidden="1">
      <c r="A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1:16" ht="13.5" hidden="1">
      <c r="A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6" ht="13.5" hidden="1">
      <c r="A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</row>
    <row r="37" spans="1:16" ht="13.5">
      <c r="A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spans="1:16" ht="13.5">
      <c r="A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</row>
    <row r="39" spans="1:16" ht="14.25" thickBot="1">
      <c r="A39" s="3"/>
      <c r="B39" s="9" t="s">
        <v>1</v>
      </c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</row>
    <row r="40" spans="1:16" ht="14.25" thickTop="1">
      <c r="A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</row>
    <row r="41" spans="1:16" ht="14.25" thickBot="1">
      <c r="A41" s="3"/>
      <c r="C41" s="10" t="s">
        <v>2</v>
      </c>
      <c r="D41" t="s">
        <v>3</v>
      </c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</row>
    <row r="42" spans="1:16" ht="13.5">
      <c r="A42" s="3"/>
      <c r="D42" s="1" t="s">
        <v>72</v>
      </c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</row>
    <row r="43" spans="1:16" ht="13.5">
      <c r="A43" s="3"/>
      <c r="D43" s="1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</row>
    <row r="44" spans="1:16" ht="13.5">
      <c r="A44" s="3"/>
      <c r="D44" s="1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</row>
    <row r="45" spans="1:16" ht="14.25" thickBot="1">
      <c r="A45" s="3"/>
      <c r="P45" s="3"/>
    </row>
    <row r="46" spans="1:16" ht="13.5">
      <c r="A46" s="3"/>
      <c r="C46" s="11" t="s">
        <v>4</v>
      </c>
      <c r="D46" s="12" t="s">
        <v>5</v>
      </c>
      <c r="E46" s="12" t="s">
        <v>6</v>
      </c>
      <c r="F46" s="12" t="s">
        <v>7</v>
      </c>
      <c r="G46" s="13" t="s">
        <v>8</v>
      </c>
      <c r="H46" s="3"/>
      <c r="I46" s="3"/>
      <c r="J46" s="3"/>
      <c r="K46" s="11" t="s">
        <v>4</v>
      </c>
      <c r="L46" s="12" t="s">
        <v>5</v>
      </c>
      <c r="M46" s="12" t="s">
        <v>6</v>
      </c>
      <c r="N46" s="12" t="s">
        <v>7</v>
      </c>
      <c r="O46" s="13" t="s">
        <v>8</v>
      </c>
      <c r="P46" s="3"/>
    </row>
    <row r="47" spans="1:16" ht="13.5">
      <c r="A47" s="3"/>
      <c r="C47" s="14" t="s">
        <v>9</v>
      </c>
      <c r="D47" s="15">
        <v>55</v>
      </c>
      <c r="E47" s="15">
        <v>78</v>
      </c>
      <c r="F47" s="16">
        <f t="shared" ref="F47:F54" si="0">SUM(D47:E47)</f>
        <v>133</v>
      </c>
      <c r="G47" s="17" t="str">
        <f>IF(F47&gt;=150,"合格","不合格")</f>
        <v>不合格</v>
      </c>
      <c r="H47" s="3"/>
      <c r="I47" s="3"/>
      <c r="J47" s="3"/>
      <c r="K47" s="14" t="s">
        <v>9</v>
      </c>
      <c r="L47" s="15">
        <v>55</v>
      </c>
      <c r="M47" s="15">
        <v>78</v>
      </c>
      <c r="N47" s="16">
        <f t="shared" ref="N47:N54" si="1">SUM(L47:M47)</f>
        <v>133</v>
      </c>
      <c r="O47" s="17"/>
      <c r="P47" s="3"/>
    </row>
    <row r="48" spans="1:16" ht="13.5">
      <c r="A48" s="3"/>
      <c r="C48" s="14" t="s">
        <v>10</v>
      </c>
      <c r="D48" s="15">
        <v>70</v>
      </c>
      <c r="E48" s="15">
        <v>81</v>
      </c>
      <c r="F48" s="16">
        <f t="shared" si="0"/>
        <v>151</v>
      </c>
      <c r="G48" s="17" t="str">
        <f t="shared" ref="G48:G54" si="2">IF(F48&gt;=150,"合格","不合格")</f>
        <v>合格</v>
      </c>
      <c r="H48" s="3"/>
      <c r="I48" s="3"/>
      <c r="J48" s="3"/>
      <c r="K48" s="14" t="s">
        <v>10</v>
      </c>
      <c r="L48" s="15">
        <v>70</v>
      </c>
      <c r="M48" s="15">
        <v>81</v>
      </c>
      <c r="N48" s="16">
        <f t="shared" si="1"/>
        <v>151</v>
      </c>
      <c r="O48" s="17"/>
      <c r="P48" s="3"/>
    </row>
    <row r="49" spans="1:16" ht="13.5">
      <c r="A49" s="3"/>
      <c r="C49" s="14" t="s">
        <v>11</v>
      </c>
      <c r="D49" s="15">
        <v>67</v>
      </c>
      <c r="E49" s="15">
        <v>79</v>
      </c>
      <c r="F49" s="16">
        <f t="shared" si="0"/>
        <v>146</v>
      </c>
      <c r="G49" s="17" t="str">
        <f t="shared" si="2"/>
        <v>不合格</v>
      </c>
      <c r="H49" s="3"/>
      <c r="I49" s="3"/>
      <c r="J49" s="3"/>
      <c r="K49" s="14" t="s">
        <v>11</v>
      </c>
      <c r="L49" s="15">
        <v>67</v>
      </c>
      <c r="M49" s="15">
        <v>79</v>
      </c>
      <c r="N49" s="16">
        <f t="shared" si="1"/>
        <v>146</v>
      </c>
      <c r="O49" s="17"/>
      <c r="P49" s="3"/>
    </row>
    <row r="50" spans="1:16" ht="13.5">
      <c r="A50" s="3"/>
      <c r="C50" s="14" t="s">
        <v>12</v>
      </c>
      <c r="D50" s="15">
        <v>68</v>
      </c>
      <c r="E50" s="15">
        <v>77</v>
      </c>
      <c r="F50" s="16">
        <f t="shared" si="0"/>
        <v>145</v>
      </c>
      <c r="G50" s="17" t="str">
        <f t="shared" si="2"/>
        <v>不合格</v>
      </c>
      <c r="H50" s="3"/>
      <c r="I50" s="3"/>
      <c r="J50" s="3"/>
      <c r="K50" s="14" t="s">
        <v>12</v>
      </c>
      <c r="L50" s="15">
        <v>68</v>
      </c>
      <c r="M50" s="15">
        <v>77</v>
      </c>
      <c r="N50" s="16">
        <f t="shared" si="1"/>
        <v>145</v>
      </c>
      <c r="O50" s="17"/>
      <c r="P50" s="3"/>
    </row>
    <row r="51" spans="1:16" ht="13.5">
      <c r="A51" s="3"/>
      <c r="C51" s="14" t="s">
        <v>13</v>
      </c>
      <c r="D51" s="15">
        <v>85</v>
      </c>
      <c r="E51" s="15">
        <v>68</v>
      </c>
      <c r="F51" s="16">
        <f t="shared" si="0"/>
        <v>153</v>
      </c>
      <c r="G51" s="17" t="str">
        <f t="shared" si="2"/>
        <v>合格</v>
      </c>
      <c r="H51" s="3"/>
      <c r="I51" s="3"/>
      <c r="J51" s="3"/>
      <c r="K51" s="14" t="s">
        <v>13</v>
      </c>
      <c r="L51" s="15">
        <v>85</v>
      </c>
      <c r="M51" s="15">
        <v>68</v>
      </c>
      <c r="N51" s="16">
        <f t="shared" si="1"/>
        <v>153</v>
      </c>
      <c r="O51" s="17"/>
      <c r="P51" s="3"/>
    </row>
    <row r="52" spans="1:16" ht="13.5">
      <c r="A52" s="3"/>
      <c r="C52" s="14" t="s">
        <v>14</v>
      </c>
      <c r="D52" s="15">
        <v>57</v>
      </c>
      <c r="E52" s="15">
        <v>70</v>
      </c>
      <c r="F52" s="16">
        <f t="shared" si="0"/>
        <v>127</v>
      </c>
      <c r="G52" s="17" t="str">
        <f t="shared" si="2"/>
        <v>不合格</v>
      </c>
      <c r="H52" s="3"/>
      <c r="I52" s="3"/>
      <c r="J52" s="3"/>
      <c r="K52" s="14" t="s">
        <v>14</v>
      </c>
      <c r="L52" s="15">
        <v>57</v>
      </c>
      <c r="M52" s="15">
        <v>70</v>
      </c>
      <c r="N52" s="16">
        <f t="shared" si="1"/>
        <v>127</v>
      </c>
      <c r="O52" s="17"/>
      <c r="P52" s="3"/>
    </row>
    <row r="53" spans="1:16" ht="13.5">
      <c r="A53" s="3"/>
      <c r="C53" s="14" t="s">
        <v>15</v>
      </c>
      <c r="D53" s="15">
        <v>70</v>
      </c>
      <c r="E53" s="15">
        <v>70</v>
      </c>
      <c r="F53" s="16">
        <f t="shared" si="0"/>
        <v>140</v>
      </c>
      <c r="G53" s="17" t="str">
        <f t="shared" si="2"/>
        <v>不合格</v>
      </c>
      <c r="H53" s="3"/>
      <c r="I53" s="3"/>
      <c r="J53" s="3"/>
      <c r="K53" s="14" t="s">
        <v>15</v>
      </c>
      <c r="L53" s="15">
        <v>70</v>
      </c>
      <c r="M53" s="15">
        <v>70</v>
      </c>
      <c r="N53" s="16">
        <f t="shared" si="1"/>
        <v>140</v>
      </c>
      <c r="O53" s="17"/>
      <c r="P53" s="3"/>
    </row>
    <row r="54" spans="1:16" ht="14.25" thickBot="1">
      <c r="A54" s="3"/>
      <c r="C54" s="18" t="s">
        <v>16</v>
      </c>
      <c r="D54" s="19">
        <v>68</v>
      </c>
      <c r="E54" s="19">
        <v>82</v>
      </c>
      <c r="F54" s="20">
        <f t="shared" si="0"/>
        <v>150</v>
      </c>
      <c r="G54" s="21" t="str">
        <f t="shared" si="2"/>
        <v>合格</v>
      </c>
      <c r="H54" s="3"/>
      <c r="I54" s="3"/>
      <c r="J54" s="3"/>
      <c r="K54" s="18" t="s">
        <v>16</v>
      </c>
      <c r="L54" s="19">
        <v>68</v>
      </c>
      <c r="M54" s="19">
        <v>82</v>
      </c>
      <c r="N54" s="20">
        <f t="shared" si="1"/>
        <v>150</v>
      </c>
      <c r="O54" s="21"/>
      <c r="P54" s="3"/>
    </row>
    <row r="55" spans="1:16" ht="13.5">
      <c r="A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</row>
    <row r="56" spans="1:16" ht="13.5">
      <c r="A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</row>
    <row r="57" spans="1:16" ht="13.5">
      <c r="A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</row>
    <row r="58" spans="1:16" ht="13.5">
      <c r="A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</row>
    <row r="59" spans="1:16" ht="13.5">
      <c r="A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</row>
    <row r="60" spans="1:16" ht="13.5">
      <c r="A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</row>
    <row r="61" spans="1:16" ht="13.5">
      <c r="A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</row>
    <row r="62" spans="1:16" ht="13.5">
      <c r="A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</row>
    <row r="63" spans="1:16" ht="13.5">
      <c r="A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</row>
    <row r="64" spans="1:16" ht="13.5">
      <c r="A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</row>
    <row r="65" spans="1:16" ht="13.5">
      <c r="A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</row>
    <row r="66" spans="1:16" ht="17.25">
      <c r="A66" s="3"/>
      <c r="B66" s="71" t="s">
        <v>17</v>
      </c>
      <c r="C66" s="71"/>
      <c r="D66" s="71"/>
      <c r="E66" s="71"/>
      <c r="F66" s="71"/>
      <c r="G66" s="71"/>
      <c r="H66" s="3"/>
      <c r="I66" s="3"/>
      <c r="J66" s="3"/>
      <c r="K66" s="3"/>
      <c r="L66" s="3"/>
      <c r="M66" s="3"/>
      <c r="N66" s="3"/>
      <c r="O66" s="3"/>
      <c r="P66" s="3"/>
    </row>
    <row r="67" spans="1:16" ht="13.5">
      <c r="A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</row>
    <row r="68" spans="1:16" ht="13.5">
      <c r="A68" s="3"/>
      <c r="B68" s="22" t="s">
        <v>18</v>
      </c>
      <c r="C68" s="22"/>
      <c r="D68" s="22"/>
      <c r="E68" s="22"/>
      <c r="F68" s="23"/>
      <c r="G68" s="3"/>
      <c r="H68" s="3"/>
      <c r="I68" s="3"/>
      <c r="J68" s="22" t="s">
        <v>18</v>
      </c>
      <c r="K68" s="23"/>
      <c r="L68" s="23"/>
      <c r="M68" s="23"/>
      <c r="N68" s="23"/>
      <c r="O68" s="3"/>
      <c r="P68" s="3"/>
    </row>
    <row r="69" spans="1:16" ht="13.5">
      <c r="A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</row>
    <row r="70" spans="1:16" ht="13.5">
      <c r="A70" s="3"/>
      <c r="D70" s="24" t="s">
        <v>19</v>
      </c>
      <c r="E70" t="s">
        <v>20</v>
      </c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</row>
    <row r="71" spans="1:16" ht="13.5">
      <c r="A71" s="3"/>
      <c r="D71" s="24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</row>
    <row r="72" spans="1:16" ht="13.5">
      <c r="A72" s="3"/>
      <c r="D72" s="25" t="s">
        <v>21</v>
      </c>
      <c r="G72" s="3"/>
      <c r="H72" s="3"/>
      <c r="I72" s="3"/>
      <c r="J72" s="3"/>
      <c r="K72" s="3"/>
      <c r="L72" s="3"/>
      <c r="M72" s="3"/>
      <c r="N72" s="3"/>
      <c r="O72" s="3"/>
      <c r="P72" s="3"/>
    </row>
    <row r="73" spans="1:16" ht="13.5">
      <c r="A73" s="3"/>
      <c r="E73" s="3"/>
      <c r="G73" s="3"/>
      <c r="H73" s="3"/>
      <c r="I73" s="3"/>
      <c r="J73" s="3"/>
      <c r="K73" s="3"/>
      <c r="L73" s="3"/>
      <c r="M73" s="3"/>
      <c r="N73" s="3"/>
      <c r="O73" s="3"/>
      <c r="P73" s="3"/>
    </row>
    <row r="74" spans="1:16" ht="14.25" thickBot="1">
      <c r="A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</row>
    <row r="75" spans="1:16" ht="13.5">
      <c r="A75" s="3"/>
      <c r="C75" s="11" t="s">
        <v>4</v>
      </c>
      <c r="D75" s="12" t="s">
        <v>5</v>
      </c>
      <c r="E75" s="12" t="s">
        <v>6</v>
      </c>
      <c r="F75" s="12" t="s">
        <v>7</v>
      </c>
      <c r="G75" s="13" t="s">
        <v>8</v>
      </c>
      <c r="H75" s="3"/>
      <c r="I75" s="3"/>
      <c r="J75" s="3"/>
      <c r="P75" s="3"/>
    </row>
    <row r="76" spans="1:16" ht="13.5">
      <c r="A76" s="3"/>
      <c r="C76" s="14" t="s">
        <v>9</v>
      </c>
      <c r="D76" s="15">
        <v>55</v>
      </c>
      <c r="E76" s="15">
        <v>78</v>
      </c>
      <c r="F76" s="16">
        <f t="shared" ref="F76:F83" si="3">SUM(D76:E76)</f>
        <v>133</v>
      </c>
      <c r="G76" s="17" t="str">
        <f>IF(AND(D76&gt;=70,E76&gt;=70),"合格","不合格")</f>
        <v>不合格</v>
      </c>
      <c r="H76" s="3"/>
      <c r="I76" s="3"/>
      <c r="J76" s="3"/>
      <c r="P76" s="3"/>
    </row>
    <row r="77" spans="1:16" ht="13.5">
      <c r="A77" s="3"/>
      <c r="C77" s="14" t="s">
        <v>10</v>
      </c>
      <c r="D77" s="15">
        <v>70</v>
      </c>
      <c r="E77" s="15">
        <v>81</v>
      </c>
      <c r="F77" s="16">
        <f t="shared" si="3"/>
        <v>151</v>
      </c>
      <c r="G77" s="17" t="str">
        <f t="shared" ref="G77:G83" si="4">IF(AND(D77&gt;=70,E77&gt;=70),"合格","不合格")</f>
        <v>合格</v>
      </c>
      <c r="H77" s="3"/>
      <c r="I77" s="3"/>
      <c r="J77" s="3"/>
      <c r="P77" s="3"/>
    </row>
    <row r="78" spans="1:16" ht="13.5">
      <c r="A78" s="3"/>
      <c r="C78" s="14" t="s">
        <v>11</v>
      </c>
      <c r="D78" s="15">
        <v>67</v>
      </c>
      <c r="E78" s="15">
        <v>79</v>
      </c>
      <c r="F78" s="16">
        <f t="shared" si="3"/>
        <v>146</v>
      </c>
      <c r="G78" s="17" t="str">
        <f t="shared" si="4"/>
        <v>不合格</v>
      </c>
      <c r="H78" s="3"/>
      <c r="I78" s="3"/>
      <c r="J78" s="3"/>
      <c r="P78" s="3"/>
    </row>
    <row r="79" spans="1:16" ht="13.5">
      <c r="A79" s="3"/>
      <c r="C79" s="14" t="s">
        <v>12</v>
      </c>
      <c r="D79" s="15">
        <v>68</v>
      </c>
      <c r="E79" s="15">
        <v>77</v>
      </c>
      <c r="F79" s="16">
        <f t="shared" si="3"/>
        <v>145</v>
      </c>
      <c r="G79" s="17" t="str">
        <f t="shared" si="4"/>
        <v>不合格</v>
      </c>
      <c r="H79" s="3"/>
      <c r="I79" s="3"/>
      <c r="J79" s="3"/>
      <c r="P79" s="3"/>
    </row>
    <row r="80" spans="1:16" ht="13.5">
      <c r="A80" s="3"/>
      <c r="C80" s="14" t="s">
        <v>13</v>
      </c>
      <c r="D80" s="15">
        <v>85</v>
      </c>
      <c r="E80" s="15">
        <v>68</v>
      </c>
      <c r="F80" s="16">
        <f t="shared" si="3"/>
        <v>153</v>
      </c>
      <c r="G80" s="17" t="str">
        <f t="shared" si="4"/>
        <v>不合格</v>
      </c>
      <c r="H80" s="3"/>
      <c r="I80" s="3"/>
      <c r="J80" s="3"/>
      <c r="P80" s="3"/>
    </row>
    <row r="81" spans="1:16" ht="13.5">
      <c r="A81" s="3"/>
      <c r="C81" s="14" t="s">
        <v>14</v>
      </c>
      <c r="D81" s="15">
        <v>57</v>
      </c>
      <c r="E81" s="15">
        <v>70</v>
      </c>
      <c r="F81" s="16">
        <f t="shared" si="3"/>
        <v>127</v>
      </c>
      <c r="G81" s="17" t="str">
        <f t="shared" si="4"/>
        <v>不合格</v>
      </c>
      <c r="H81" s="3"/>
      <c r="I81" s="3"/>
      <c r="J81" s="3"/>
      <c r="P81" s="3"/>
    </row>
    <row r="82" spans="1:16" ht="13.5">
      <c r="A82" s="3"/>
      <c r="C82" s="14" t="s">
        <v>15</v>
      </c>
      <c r="D82" s="15">
        <v>70</v>
      </c>
      <c r="E82" s="15">
        <v>70</v>
      </c>
      <c r="F82" s="16">
        <f t="shared" si="3"/>
        <v>140</v>
      </c>
      <c r="G82" s="17" t="str">
        <f t="shared" si="4"/>
        <v>合格</v>
      </c>
      <c r="H82" s="3"/>
      <c r="I82" s="3"/>
      <c r="J82" s="3"/>
      <c r="P82" s="3"/>
    </row>
    <row r="83" spans="1:16" ht="14.25" thickBot="1">
      <c r="A83" s="3"/>
      <c r="C83" s="18" t="s">
        <v>16</v>
      </c>
      <c r="D83" s="19">
        <v>68</v>
      </c>
      <c r="E83" s="19">
        <v>82</v>
      </c>
      <c r="F83" s="20">
        <f t="shared" si="3"/>
        <v>150</v>
      </c>
      <c r="G83" s="21" t="str">
        <f t="shared" si="4"/>
        <v>不合格</v>
      </c>
      <c r="H83" s="3"/>
      <c r="I83" s="3"/>
      <c r="J83" s="3"/>
      <c r="P83" s="3"/>
    </row>
    <row r="84" spans="1:16" ht="13.5">
      <c r="A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</row>
    <row r="85" spans="1:16" ht="13.5">
      <c r="A85" s="3"/>
      <c r="K85" s="3"/>
      <c r="L85" s="3"/>
      <c r="M85" s="3"/>
      <c r="N85" s="3"/>
      <c r="O85" s="3"/>
      <c r="P85" s="3"/>
    </row>
    <row r="86" spans="1:16" ht="14.25" thickBot="1">
      <c r="A86" s="3"/>
      <c r="B86" s="26" t="s">
        <v>22</v>
      </c>
      <c r="K86" s="3"/>
      <c r="L86" s="3"/>
      <c r="M86" s="3"/>
      <c r="N86" s="3"/>
      <c r="O86" s="3"/>
      <c r="P86" s="3"/>
    </row>
    <row r="87" spans="1:16" ht="14.25" thickTop="1">
      <c r="A87" s="3"/>
      <c r="K87" s="3"/>
      <c r="L87" s="3"/>
      <c r="M87" s="3"/>
      <c r="N87" s="3"/>
      <c r="O87" s="3"/>
      <c r="P87" s="3"/>
    </row>
    <row r="88" spans="1:16" ht="13.5">
      <c r="A88" s="3"/>
      <c r="B88" t="s">
        <v>68</v>
      </c>
      <c r="K88" s="3"/>
      <c r="L88" s="3"/>
      <c r="M88" s="3"/>
      <c r="N88" s="3"/>
      <c r="O88" s="3"/>
      <c r="P88" s="3"/>
    </row>
    <row r="89" spans="1:16" ht="13.5">
      <c r="A89" s="3"/>
      <c r="B89" t="s">
        <v>23</v>
      </c>
      <c r="K89" s="3"/>
      <c r="L89" s="3"/>
      <c r="M89" s="3"/>
      <c r="N89" s="3"/>
      <c r="O89" s="3"/>
      <c r="P89" s="3"/>
    </row>
    <row r="90" spans="1:16" ht="13.5">
      <c r="A90" s="3"/>
      <c r="B90" s="27" t="s">
        <v>24</v>
      </c>
      <c r="K90" s="3"/>
      <c r="L90" s="3"/>
      <c r="M90" s="3"/>
      <c r="N90" s="3"/>
      <c r="O90" s="3"/>
      <c r="P90" s="3"/>
    </row>
    <row r="91" spans="1:16" ht="13.5">
      <c r="A91" s="3"/>
      <c r="B91" s="28" t="s">
        <v>25</v>
      </c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</row>
    <row r="92" spans="1:16" ht="13.5">
      <c r="A92" s="3"/>
      <c r="B92" s="27" t="s">
        <v>26</v>
      </c>
      <c r="P92" s="3"/>
    </row>
    <row r="93" spans="1:16" ht="14.25">
      <c r="A93" s="3"/>
      <c r="B93" s="27"/>
      <c r="C93" s="75" t="s">
        <v>27</v>
      </c>
      <c r="D93" s="75"/>
      <c r="E93" s="75"/>
      <c r="F93" s="75"/>
      <c r="P93" s="3"/>
    </row>
    <row r="94" spans="1:16" ht="13.5">
      <c r="A94" s="3"/>
      <c r="B94" s="27" t="s">
        <v>73</v>
      </c>
      <c r="P94" s="3"/>
    </row>
    <row r="95" spans="1:16" ht="13.5">
      <c r="A95" s="3"/>
      <c r="B95" s="27" t="s">
        <v>28</v>
      </c>
      <c r="C95" s="27"/>
      <c r="D95" s="27"/>
      <c r="E95" s="27"/>
      <c r="F95" s="27"/>
      <c r="G95" s="27"/>
      <c r="P95" s="3"/>
    </row>
    <row r="96" spans="1:16" ht="13.5">
      <c r="A96" s="3"/>
      <c r="B96" s="27" t="s">
        <v>29</v>
      </c>
      <c r="P96" s="3"/>
    </row>
    <row r="97" spans="1:16" ht="13.5">
      <c r="A97" s="3"/>
      <c r="B97" s="27" t="s">
        <v>30</v>
      </c>
      <c r="P97" s="3"/>
    </row>
    <row r="98" spans="1:16" ht="13.5">
      <c r="A98" s="3"/>
      <c r="B98" s="27" t="s">
        <v>31</v>
      </c>
      <c r="P98" s="3"/>
    </row>
    <row r="99" spans="1:16" ht="13.5">
      <c r="A99" s="3"/>
      <c r="B99" s="27" t="s">
        <v>32</v>
      </c>
      <c r="P99" s="3"/>
    </row>
    <row r="100" spans="1:16" ht="13.5">
      <c r="B100" s="27" t="s">
        <v>33</v>
      </c>
    </row>
    <row r="101" spans="1:16" ht="13.5">
      <c r="B101" s="27" t="s">
        <v>34</v>
      </c>
    </row>
    <row r="102" spans="1:16" ht="13.5">
      <c r="B102" s="27" t="s">
        <v>69</v>
      </c>
    </row>
    <row r="103" spans="1:16" ht="18" customHeight="1">
      <c r="B103" s="29" t="s">
        <v>35</v>
      </c>
      <c r="C103" s="30"/>
      <c r="D103" s="30"/>
      <c r="E103" s="30"/>
      <c r="F103" s="30"/>
      <c r="G103" s="30"/>
      <c r="H103" s="30"/>
    </row>
    <row r="104" spans="1:16" ht="21">
      <c r="B104" s="31" t="s">
        <v>36</v>
      </c>
      <c r="C104" s="31"/>
      <c r="D104" s="31"/>
      <c r="E104" s="31"/>
      <c r="F104" s="31"/>
      <c r="G104" s="31"/>
      <c r="H104" s="31"/>
    </row>
    <row r="105" spans="1:16" ht="13.5">
      <c r="C105" t="s">
        <v>37</v>
      </c>
    </row>
    <row r="106" spans="1:16" ht="13.5">
      <c r="B106" s="27" t="s">
        <v>74</v>
      </c>
    </row>
    <row r="107" spans="1:16" ht="13.5">
      <c r="B107" s="27" t="s">
        <v>38</v>
      </c>
    </row>
    <row r="108" spans="1:16" ht="13.5">
      <c r="B108" s="27" t="s">
        <v>39</v>
      </c>
    </row>
    <row r="113" spans="2:10" ht="13.5">
      <c r="B113" t="s">
        <v>40</v>
      </c>
    </row>
    <row r="114" spans="2:10" ht="14.25" thickBot="1"/>
    <row r="115" spans="2:10" ht="13.5">
      <c r="C115" s="11" t="s">
        <v>4</v>
      </c>
      <c r="D115" s="12" t="s">
        <v>5</v>
      </c>
      <c r="E115" s="12" t="s">
        <v>6</v>
      </c>
      <c r="F115" s="12" t="s">
        <v>7</v>
      </c>
      <c r="G115" s="13" t="s">
        <v>8</v>
      </c>
      <c r="J115" s="32" t="s">
        <v>41</v>
      </c>
    </row>
    <row r="116" spans="2:10" ht="13.5">
      <c r="B116" s="3"/>
      <c r="C116" s="14" t="s">
        <v>9</v>
      </c>
      <c r="D116" s="15">
        <v>55</v>
      </c>
      <c r="E116" s="15">
        <v>78</v>
      </c>
      <c r="F116" s="16">
        <f t="shared" ref="F116:F123" si="5">SUM(D116:E116)</f>
        <v>133</v>
      </c>
      <c r="G116" s="17"/>
      <c r="H116" s="63" t="s">
        <v>42</v>
      </c>
      <c r="I116" s="64"/>
      <c r="J116" s="33" t="str">
        <f>IF(AND(D116&gt;=70,E116&gt;=70),"合格","不合格")</f>
        <v>不合格</v>
      </c>
    </row>
    <row r="117" spans="2:10" ht="13.5">
      <c r="B117" s="3"/>
      <c r="C117" s="14" t="s">
        <v>10</v>
      </c>
      <c r="D117" s="15">
        <v>70</v>
      </c>
      <c r="E117" s="15">
        <v>81</v>
      </c>
      <c r="F117" s="16">
        <f t="shared" si="5"/>
        <v>151</v>
      </c>
      <c r="G117" s="17"/>
      <c r="H117" s="3"/>
    </row>
    <row r="118" spans="2:10" s="3" customFormat="1" ht="13.5">
      <c r="B118"/>
      <c r="C118" s="14" t="s">
        <v>11</v>
      </c>
      <c r="D118" s="15">
        <v>67</v>
      </c>
      <c r="E118" s="15">
        <v>79</v>
      </c>
      <c r="F118" s="16">
        <f t="shared" si="5"/>
        <v>146</v>
      </c>
      <c r="G118" s="17"/>
      <c r="H118"/>
    </row>
    <row r="119" spans="2:10" s="3" customFormat="1" ht="13.5">
      <c r="B119"/>
      <c r="C119" s="14" t="s">
        <v>12</v>
      </c>
      <c r="D119" s="15">
        <v>68</v>
      </c>
      <c r="E119" s="15">
        <v>77</v>
      </c>
      <c r="F119" s="16">
        <f t="shared" si="5"/>
        <v>145</v>
      </c>
      <c r="G119" s="17"/>
      <c r="H119"/>
    </row>
    <row r="120" spans="2:10" ht="13.5">
      <c r="C120" s="14" t="s">
        <v>13</v>
      </c>
      <c r="D120" s="15">
        <v>85</v>
      </c>
      <c r="E120" s="15">
        <v>68</v>
      </c>
      <c r="F120" s="16">
        <f t="shared" si="5"/>
        <v>153</v>
      </c>
      <c r="G120" s="17"/>
    </row>
    <row r="121" spans="2:10" ht="13.5">
      <c r="C121" s="14" t="s">
        <v>14</v>
      </c>
      <c r="D121" s="15">
        <v>57</v>
      </c>
      <c r="E121" s="15">
        <v>70</v>
      </c>
      <c r="F121" s="16">
        <f t="shared" si="5"/>
        <v>127</v>
      </c>
      <c r="G121" s="17"/>
    </row>
    <row r="122" spans="2:10" ht="13.5">
      <c r="C122" s="14" t="s">
        <v>15</v>
      </c>
      <c r="D122" s="15">
        <v>70</v>
      </c>
      <c r="E122" s="15">
        <v>70</v>
      </c>
      <c r="F122" s="16">
        <f t="shared" si="5"/>
        <v>140</v>
      </c>
      <c r="G122" s="17"/>
    </row>
    <row r="123" spans="2:10" ht="14.25" thickBot="1">
      <c r="C123" s="18" t="s">
        <v>16</v>
      </c>
      <c r="D123" s="19">
        <v>68</v>
      </c>
      <c r="E123" s="19">
        <v>82</v>
      </c>
      <c r="F123" s="20">
        <f t="shared" si="5"/>
        <v>150</v>
      </c>
      <c r="G123" s="21"/>
    </row>
    <row r="134" spans="2:14" ht="13.5">
      <c r="K134" s="65" t="s">
        <v>43</v>
      </c>
      <c r="L134" s="65"/>
      <c r="M134" s="65"/>
      <c r="N134" s="65"/>
    </row>
    <row r="136" spans="2:14" ht="13.5">
      <c r="B136" s="34" t="s">
        <v>44</v>
      </c>
      <c r="C136" s="35" t="s">
        <v>45</v>
      </c>
      <c r="J136" s="34" t="s">
        <v>44</v>
      </c>
      <c r="K136" s="36" t="s">
        <v>46</v>
      </c>
    </row>
    <row r="137" spans="2:14" ht="13.5">
      <c r="B137" s="36"/>
      <c r="C137" t="s">
        <v>47</v>
      </c>
      <c r="J137" s="36"/>
      <c r="K137" t="s">
        <v>47</v>
      </c>
    </row>
    <row r="138" spans="2:14" ht="13.5">
      <c r="B138" s="36"/>
      <c r="C138" s="36" t="s">
        <v>48</v>
      </c>
      <c r="J138" s="36"/>
      <c r="K138" s="36" t="s">
        <v>48</v>
      </c>
      <c r="L138" s="37"/>
      <c r="M138" s="37"/>
      <c r="N138" s="37"/>
    </row>
    <row r="139" spans="2:14" ht="13.5">
      <c r="C139" s="36" t="s">
        <v>49</v>
      </c>
      <c r="K139" s="36" t="s">
        <v>49</v>
      </c>
      <c r="L139" s="37"/>
      <c r="M139" s="37"/>
      <c r="N139" s="37"/>
    </row>
    <row r="140" spans="2:14" ht="14.25" thickBot="1">
      <c r="K140" s="37"/>
      <c r="L140" s="37"/>
      <c r="M140" s="37"/>
      <c r="N140" s="37"/>
    </row>
    <row r="141" spans="2:14" ht="13.5">
      <c r="C141" s="38" t="s">
        <v>50</v>
      </c>
      <c r="D141" s="39" t="s">
        <v>51</v>
      </c>
      <c r="E141" s="40" t="s">
        <v>52</v>
      </c>
      <c r="F141" s="41" t="s">
        <v>8</v>
      </c>
      <c r="G141" s="42"/>
      <c r="H141" s="42"/>
      <c r="K141" s="38" t="s">
        <v>50</v>
      </c>
      <c r="L141" s="39" t="s">
        <v>51</v>
      </c>
      <c r="M141" s="40" t="s">
        <v>52</v>
      </c>
      <c r="N141" s="41" t="s">
        <v>8</v>
      </c>
    </row>
    <row r="142" spans="2:14" ht="13.5">
      <c r="C142" s="43" t="s">
        <v>53</v>
      </c>
      <c r="D142" s="44">
        <v>165</v>
      </c>
      <c r="E142" s="45">
        <v>75</v>
      </c>
      <c r="F142" s="46" t="str">
        <f>IF(AND(D142&gt;=170,E142&gt;=70),"合格","不合格")</f>
        <v>不合格</v>
      </c>
      <c r="G142" s="42"/>
      <c r="H142" s="42"/>
      <c r="K142" s="43" t="s">
        <v>53</v>
      </c>
      <c r="L142" s="47">
        <v>165</v>
      </c>
      <c r="M142" s="48">
        <v>75</v>
      </c>
      <c r="N142" s="46"/>
    </row>
    <row r="143" spans="2:14" ht="13.5">
      <c r="C143" s="49" t="s">
        <v>54</v>
      </c>
      <c r="D143" s="50">
        <v>172</v>
      </c>
      <c r="E143" s="51">
        <v>68</v>
      </c>
      <c r="F143" s="52" t="str">
        <f t="shared" ref="F143:F150" si="6">IF(AND(D143&gt;=170,E143&gt;=70),"合格","不合格")</f>
        <v>不合格</v>
      </c>
      <c r="G143" s="42"/>
      <c r="H143" s="42"/>
      <c r="K143" s="49" t="s">
        <v>54</v>
      </c>
      <c r="L143" s="53">
        <v>172</v>
      </c>
      <c r="M143" s="54">
        <v>68</v>
      </c>
      <c r="N143" s="52"/>
    </row>
    <row r="144" spans="2:14" ht="13.5">
      <c r="C144" s="49" t="s">
        <v>55</v>
      </c>
      <c r="D144" s="50">
        <v>158</v>
      </c>
      <c r="E144" s="51">
        <v>66</v>
      </c>
      <c r="F144" s="52" t="str">
        <f t="shared" si="6"/>
        <v>不合格</v>
      </c>
      <c r="G144" s="42"/>
      <c r="H144" s="42"/>
      <c r="K144" s="49" t="s">
        <v>55</v>
      </c>
      <c r="L144" s="53">
        <v>158</v>
      </c>
      <c r="M144" s="54">
        <v>66</v>
      </c>
      <c r="N144" s="52"/>
    </row>
    <row r="145" spans="3:14" ht="13.5">
      <c r="C145" s="49" t="s">
        <v>56</v>
      </c>
      <c r="D145" s="50">
        <v>178</v>
      </c>
      <c r="E145" s="51">
        <v>75</v>
      </c>
      <c r="F145" s="52" t="str">
        <f t="shared" si="6"/>
        <v>合格</v>
      </c>
      <c r="G145" s="42"/>
      <c r="H145" s="42"/>
      <c r="K145" s="49" t="s">
        <v>56</v>
      </c>
      <c r="L145" s="53">
        <v>178</v>
      </c>
      <c r="M145" s="54">
        <v>75</v>
      </c>
      <c r="N145" s="52"/>
    </row>
    <row r="146" spans="3:14" ht="13.5">
      <c r="C146" s="49" t="s">
        <v>57</v>
      </c>
      <c r="D146" s="50">
        <v>180</v>
      </c>
      <c r="E146" s="51">
        <v>83</v>
      </c>
      <c r="F146" s="52" t="str">
        <f t="shared" si="6"/>
        <v>合格</v>
      </c>
      <c r="G146" s="42"/>
      <c r="H146" s="42"/>
      <c r="K146" s="49" t="s">
        <v>57</v>
      </c>
      <c r="L146" s="53">
        <v>180</v>
      </c>
      <c r="M146" s="54">
        <v>83</v>
      </c>
      <c r="N146" s="52"/>
    </row>
    <row r="147" spans="3:14" ht="13.5">
      <c r="C147" s="49" t="s">
        <v>58</v>
      </c>
      <c r="D147" s="50">
        <v>169</v>
      </c>
      <c r="E147" s="51">
        <v>78</v>
      </c>
      <c r="F147" s="52" t="str">
        <f t="shared" si="6"/>
        <v>不合格</v>
      </c>
      <c r="G147" s="42"/>
      <c r="H147" s="42"/>
      <c r="K147" s="49" t="s">
        <v>58</v>
      </c>
      <c r="L147" s="53">
        <v>169</v>
      </c>
      <c r="M147" s="54">
        <v>78</v>
      </c>
      <c r="N147" s="52"/>
    </row>
    <row r="148" spans="3:14" ht="13.5">
      <c r="C148" s="49" t="s">
        <v>59</v>
      </c>
      <c r="D148" s="50">
        <v>179</v>
      </c>
      <c r="E148" s="51">
        <v>90</v>
      </c>
      <c r="F148" s="52" t="str">
        <f t="shared" si="6"/>
        <v>合格</v>
      </c>
      <c r="G148" s="42"/>
      <c r="H148" s="42"/>
      <c r="K148" s="49" t="s">
        <v>59</v>
      </c>
      <c r="L148" s="53">
        <v>179</v>
      </c>
      <c r="M148" s="54">
        <v>90</v>
      </c>
      <c r="N148" s="52"/>
    </row>
    <row r="149" spans="3:14" ht="13.5">
      <c r="C149" s="49" t="s">
        <v>60</v>
      </c>
      <c r="D149" s="50">
        <v>185</v>
      </c>
      <c r="E149" s="51">
        <v>80</v>
      </c>
      <c r="F149" s="52" t="str">
        <f t="shared" si="6"/>
        <v>合格</v>
      </c>
      <c r="G149" s="42"/>
      <c r="H149" s="42"/>
      <c r="K149" s="49" t="s">
        <v>60</v>
      </c>
      <c r="L149" s="53">
        <v>185</v>
      </c>
      <c r="M149" s="54">
        <v>80</v>
      </c>
      <c r="N149" s="52"/>
    </row>
    <row r="150" spans="3:14" ht="14.25" thickBot="1">
      <c r="C150" s="55" t="s">
        <v>61</v>
      </c>
      <c r="D150" s="56">
        <v>170</v>
      </c>
      <c r="E150" s="57">
        <v>70</v>
      </c>
      <c r="F150" s="58" t="str">
        <f t="shared" si="6"/>
        <v>合格</v>
      </c>
      <c r="G150" s="42"/>
      <c r="H150" s="42"/>
      <c r="K150" s="55" t="s">
        <v>61</v>
      </c>
      <c r="L150" s="59">
        <v>170</v>
      </c>
      <c r="M150" s="60">
        <v>70</v>
      </c>
      <c r="N150" s="58"/>
    </row>
    <row r="151" spans="3:14" ht="13.5">
      <c r="C151" s="42"/>
      <c r="D151" s="42"/>
      <c r="E151" s="42"/>
      <c r="F151" s="42"/>
      <c r="G151" s="42"/>
      <c r="H151" s="42"/>
    </row>
    <row r="152" spans="3:14" ht="13.5">
      <c r="C152" s="42"/>
      <c r="D152" s="42"/>
      <c r="E152" s="42"/>
      <c r="F152" s="42"/>
      <c r="G152" s="42"/>
      <c r="H152" s="42"/>
    </row>
    <row r="153" spans="3:14" ht="13.5">
      <c r="C153" s="42"/>
      <c r="D153" s="42"/>
      <c r="E153" s="42"/>
      <c r="F153" s="42"/>
      <c r="G153" s="42"/>
      <c r="H153" s="42"/>
      <c r="M153" s="61" t="s">
        <v>2</v>
      </c>
    </row>
    <row r="154" spans="3:14" ht="13.5">
      <c r="C154" s="42"/>
      <c r="D154" s="42"/>
      <c r="E154" s="42"/>
      <c r="F154" s="42"/>
      <c r="G154" s="42"/>
      <c r="H154" s="42"/>
    </row>
    <row r="155" spans="3:14" ht="13.5">
      <c r="C155" s="42"/>
      <c r="D155" s="42"/>
      <c r="E155" s="42"/>
      <c r="F155" s="42"/>
      <c r="G155" s="42"/>
      <c r="H155" s="42"/>
      <c r="M155" s="62" t="s">
        <v>62</v>
      </c>
      <c r="N155" t="s">
        <v>63</v>
      </c>
    </row>
    <row r="156" spans="3:14" ht="13.5">
      <c r="C156" s="42"/>
      <c r="D156" s="42"/>
      <c r="E156" s="42"/>
      <c r="F156" s="42"/>
      <c r="G156" s="42"/>
      <c r="H156" s="42"/>
      <c r="M156" s="1"/>
      <c r="N156" t="s">
        <v>64</v>
      </c>
    </row>
    <row r="157" spans="3:14" ht="13.5">
      <c r="C157" s="42"/>
      <c r="D157" s="42"/>
      <c r="E157" s="42"/>
      <c r="F157" s="42"/>
      <c r="G157" s="42"/>
      <c r="H157" s="42"/>
      <c r="M157" s="1"/>
    </row>
    <row r="158" spans="3:14" ht="13.5">
      <c r="C158" s="42"/>
      <c r="D158" s="42"/>
      <c r="G158" s="42"/>
      <c r="H158" s="42"/>
      <c r="M158" s="62" t="s">
        <v>65</v>
      </c>
      <c r="N158" t="s">
        <v>66</v>
      </c>
    </row>
    <row r="159" spans="3:14" ht="13.5">
      <c r="C159" s="42"/>
      <c r="D159" s="42"/>
      <c r="G159" s="42"/>
      <c r="H159" s="42"/>
    </row>
    <row r="160" spans="3:14" ht="13.5">
      <c r="C160" s="42"/>
      <c r="D160" s="42"/>
      <c r="G160" s="42"/>
      <c r="H160" s="42"/>
    </row>
    <row r="161" spans="3:8" ht="13.5">
      <c r="C161" s="42"/>
      <c r="D161" s="42"/>
      <c r="E161" s="42"/>
      <c r="F161" s="42"/>
      <c r="G161" s="42"/>
      <c r="H161" s="42"/>
    </row>
  </sheetData>
  <mergeCells count="8">
    <mergeCell ref="H116:I116"/>
    <mergeCell ref="K134:N134"/>
    <mergeCell ref="A1:I1"/>
    <mergeCell ref="C10:N10"/>
    <mergeCell ref="C12:N12"/>
    <mergeCell ref="C14:Q14"/>
    <mergeCell ref="B66:G66"/>
    <mergeCell ref="C93:F93"/>
  </mergeCells>
  <phoneticPr fontId="3"/>
  <conditionalFormatting sqref="F142:F150">
    <cfRule type="cellIs" dxfId="0" priority="1" stopIfTrue="1" operator="equal">
      <formula>"不合格"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2013-10-21T04:32:09Z</dcterms:created>
  <dcterms:modified xsi:type="dcterms:W3CDTF">2013-11-01T00:55:01Z</dcterms:modified>
</cp:coreProperties>
</file>