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9-関数の組合せ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0" i="1" l="1"/>
  <c r="E69" i="1"/>
  <c r="E68" i="1"/>
  <c r="E67" i="1"/>
  <c r="E66" i="1"/>
  <c r="E65" i="1"/>
  <c r="E64" i="1"/>
  <c r="E63" i="1"/>
  <c r="E71" i="1" s="1"/>
  <c r="E62" i="1"/>
  <c r="F43" i="1"/>
  <c r="F42" i="1"/>
  <c r="F41" i="1"/>
  <c r="F40" i="1"/>
  <c r="F39" i="1"/>
  <c r="F38" i="1"/>
  <c r="F37" i="1"/>
  <c r="E72" i="1" l="1"/>
</calcChain>
</file>

<file path=xl/comments1.xml><?xml version="1.0" encoding="utf-8"?>
<comments xmlns="http://schemas.openxmlformats.org/spreadsheetml/2006/main">
  <authors>
    <author>根津良彦</author>
  </authors>
  <commentList>
    <comment ref="F3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=IF(D37=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0"/>
            <rFont val="ＭＳ Ｐゴシック"/>
            <family val="3"/>
            <charset val="128"/>
          </rPr>
          <t>ROUNDDOWN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D37*(1-E37)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-3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))
１から値引き率を差し引けば＝掛け率です。
</t>
        </r>
        <r>
          <rPr>
            <sz val="11"/>
            <color indexed="81"/>
            <rFont val="ＭＳ Ｐゴシック"/>
            <family val="3"/>
            <charset val="128"/>
          </rPr>
          <t>「偽の場合」にネストで、切捨て関数の
数学／三角関数で「ＲＯＵＮＤＤＯＷＮ」を設定します。</t>
        </r>
      </text>
    </comment>
    <comment ref="E62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7"/>
            <rFont val="ＭＳ Ｐゴシック"/>
            <family val="3"/>
            <charset val="128"/>
          </rPr>
          <t>D62=""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7"/>
            <rFont val="ＭＳ Ｐゴシック"/>
            <family val="3"/>
            <charset val="128"/>
          </rPr>
          <t>""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0"/>
            <rFont val="ＭＳ Ｐゴシック"/>
            <family val="3"/>
            <charset val="128"/>
          </rPr>
          <t>ROUNDDOWN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7"/>
            <rFont val="ＭＳ Ｐゴシック"/>
            <family val="3"/>
            <charset val="128"/>
          </rPr>
          <t>D62*0.95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2"/>
            <rFont val="ＭＳ Ｐゴシック"/>
            <family val="3"/>
            <charset val="128"/>
          </rPr>
          <t>-1</t>
        </r>
        <r>
          <rPr>
            <b/>
            <sz val="12"/>
            <color indexed="81"/>
            <rFont val="ＭＳ Ｐゴシック"/>
            <family val="3"/>
            <charset val="128"/>
          </rPr>
          <t>))</t>
        </r>
      </text>
    </comment>
    <comment ref="E7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INT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(E62:E70)*0.05)
ＩＮＴ関数（数学／三角）の引数画面で
｛ネスト｝でＳＵＭ関数を挿入し、範囲を選択後
数式バーで「、」を入力し、
</t>
        </r>
        <r>
          <rPr>
            <b/>
            <sz val="11"/>
            <color indexed="10"/>
            <rFont val="ＭＳ Ｐゴシック"/>
            <family val="3"/>
            <charset val="128"/>
          </rPr>
          <t>「ＯＫ］を押さない事！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「ＩＮＴ］関数に戻ります。０．０５を掛ます。</t>
        </r>
      </text>
    </comment>
  </commentList>
</comments>
</file>

<file path=xl/sharedStrings.xml><?xml version="1.0" encoding="utf-8"?>
<sst xmlns="http://schemas.openxmlformats.org/spreadsheetml/2006/main" count="85" uniqueCount="45">
  <si>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</si>
  <si>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関数の一つ一つを個別に使用することでも、多くの計算を簡単に算出する事はできますが、
より多様に、実用的にデータを加工して算出するには「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4"/>
  </si>
  <si>
    <t>「ネスト（入れ子）」で関数を組み合わせる</t>
    <rPh sb="5" eb="6">
      <t>イ</t>
    </rPh>
    <rPh sb="7" eb="8">
      <t>コ</t>
    </rPh>
    <rPh sb="11" eb="13">
      <t>カンスウ</t>
    </rPh>
    <rPh sb="14" eb="15">
      <t>ク</t>
    </rPh>
    <rPh sb="16" eb="17">
      <t>ア</t>
    </rPh>
    <phoneticPr fontId="4"/>
  </si>
  <si>
    <t>何回も練習してみて下さい。</t>
    <rPh sb="0" eb="2">
      <t>ナンカイ</t>
    </rPh>
    <rPh sb="3" eb="5">
      <t>レンシュウ</t>
    </rPh>
    <rPh sb="9" eb="10">
      <t>クダ</t>
    </rPh>
    <phoneticPr fontId="4"/>
  </si>
  <si>
    <t>（問題１）</t>
    <rPh sb="1" eb="3">
      <t>モンダイ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</si>
  <si>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</si>
  <si>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以下のリストで</t>
    <rPh sb="0" eb="2">
      <t>イカ</t>
    </rPh>
    <phoneticPr fontId="4"/>
  </si>
  <si>
    <t>標準価格から値下げ率で販売価格を算出しましょう。</t>
    <phoneticPr fontId="4"/>
  </si>
  <si>
    <r>
      <t>値下げ価格は</t>
    </r>
    <r>
      <rPr>
        <b/>
        <sz val="11"/>
        <color rgb="FFFF0000"/>
        <rFont val="ＭＳ Ｐゴシック"/>
        <family val="3"/>
        <charset val="128"/>
      </rPr>
      <t>１0０円単位</t>
    </r>
    <r>
      <rPr>
        <b/>
        <sz val="11"/>
        <rFont val="ＭＳ Ｐゴシック"/>
        <family val="3"/>
        <charset val="128"/>
      </rPr>
      <t>で切り捨てます</t>
    </r>
    <r>
      <rPr>
        <sz val="11"/>
        <color theme="1"/>
        <rFont val="ＭＳ Ｐゴシック"/>
        <family val="2"/>
        <charset val="128"/>
        <scheme val="minor"/>
      </rPr>
      <t>。</t>
    </r>
    <rPh sb="0" eb="2">
      <t>ネサ</t>
    </rPh>
    <rPh sb="3" eb="5">
      <t>カカク</t>
    </rPh>
    <rPh sb="9" eb="10">
      <t>エン</t>
    </rPh>
    <rPh sb="10" eb="12">
      <t>タンイ</t>
    </rPh>
    <rPh sb="13" eb="14">
      <t>キ</t>
    </rPh>
    <rPh sb="15" eb="16">
      <t>ス</t>
    </rPh>
    <phoneticPr fontId="4"/>
  </si>
  <si>
    <t>※</t>
    <phoneticPr fontId="4"/>
  </si>
  <si>
    <t>エラー値は非表示にします。</t>
    <rPh sb="3" eb="4">
      <t>チ</t>
    </rPh>
    <rPh sb="5" eb="8">
      <t>ヒヒョウジ</t>
    </rPh>
    <phoneticPr fontId="4"/>
  </si>
  <si>
    <t>中古車</t>
    <rPh sb="0" eb="3">
      <t>チュウコシャ</t>
    </rPh>
    <phoneticPr fontId="4"/>
  </si>
  <si>
    <t>店頭価格</t>
    <rPh sb="0" eb="2">
      <t>テントウ</t>
    </rPh>
    <rPh sb="2" eb="4">
      <t>カカク</t>
    </rPh>
    <phoneticPr fontId="4"/>
  </si>
  <si>
    <t>値引き率</t>
    <rPh sb="0" eb="2">
      <t>ネビ</t>
    </rPh>
    <rPh sb="3" eb="4">
      <t>リツ</t>
    </rPh>
    <phoneticPr fontId="4"/>
  </si>
  <si>
    <t>販売価格</t>
    <rPh sb="0" eb="2">
      <t>ハンバイ</t>
    </rPh>
    <rPh sb="2" eb="4">
      <t>カカク</t>
    </rPh>
    <phoneticPr fontId="4"/>
  </si>
  <si>
    <t>A</t>
    <phoneticPr fontId="4"/>
  </si>
  <si>
    <t>B</t>
    <phoneticPr fontId="4"/>
  </si>
  <si>
    <t>C</t>
    <phoneticPr fontId="4"/>
  </si>
  <si>
    <t>D</t>
    <phoneticPr fontId="4"/>
  </si>
  <si>
    <t>E</t>
    <phoneticPr fontId="4"/>
  </si>
  <si>
    <t>標準価格から値下げ率で販売価格を算出しましょう。</t>
    <phoneticPr fontId="4"/>
  </si>
  <si>
    <t>F</t>
    <phoneticPr fontId="4"/>
  </si>
  <si>
    <t>-</t>
    <phoneticPr fontId="4"/>
  </si>
  <si>
    <t>G</t>
    <phoneticPr fontId="4"/>
  </si>
  <si>
    <t>B</t>
    <phoneticPr fontId="4"/>
  </si>
  <si>
    <t>C</t>
    <phoneticPr fontId="4"/>
  </si>
  <si>
    <r>
      <t>←関数を設定（</t>
    </r>
    <r>
      <rPr>
        <sz val="11"/>
        <color rgb="FFFF0000"/>
        <rFont val="ＭＳ Ｐゴシック"/>
        <family val="3"/>
        <charset val="128"/>
      </rPr>
      <t>データが無い時は非表示</t>
    </r>
    <r>
      <rPr>
        <sz val="11"/>
        <color theme="1"/>
        <rFont val="ＭＳ Ｐゴシック"/>
        <family val="2"/>
        <charset val="128"/>
        <scheme val="minor"/>
      </rPr>
      <t>）</t>
    </r>
    <rPh sb="1" eb="3">
      <t>カンスウ</t>
    </rPh>
    <rPh sb="4" eb="6">
      <t>セッテイ</t>
    </rPh>
    <rPh sb="11" eb="12">
      <t>ナ</t>
    </rPh>
    <rPh sb="13" eb="14">
      <t>トキ</t>
    </rPh>
    <rPh sb="15" eb="18">
      <t>ヒヒョウジ</t>
    </rPh>
    <phoneticPr fontId="4"/>
  </si>
  <si>
    <t>左のように作成してみましょう</t>
  </si>
  <si>
    <t>（問題２）</t>
    <rPh sb="1" eb="3">
      <t>モンダイ</t>
    </rPh>
    <phoneticPr fontId="4"/>
  </si>
  <si>
    <r>
      <t>以下のリストで標準価格から</t>
    </r>
    <r>
      <rPr>
        <sz val="11"/>
        <color indexed="10"/>
        <rFont val="ＭＳ Ｐゴシック"/>
        <family val="3"/>
        <charset val="128"/>
      </rPr>
      <t/>
    </r>
    <rPh sb="0" eb="2">
      <t>イカ</t>
    </rPh>
    <rPh sb="7" eb="9">
      <t>ヒョウジュン</t>
    </rPh>
    <rPh sb="9" eb="11">
      <t>カカク</t>
    </rPh>
    <phoneticPr fontId="4"/>
  </si>
  <si>
    <r>
      <rPr>
        <b/>
        <sz val="11"/>
        <color indexed="10"/>
        <rFont val="ＭＳ Ｐゴシック"/>
        <family val="3"/>
        <charset val="128"/>
      </rPr>
      <t>５％</t>
    </r>
    <r>
      <rPr>
        <sz val="11"/>
        <color theme="1"/>
        <rFont val="ＭＳ Ｐゴシック"/>
        <family val="2"/>
        <charset val="128"/>
        <scheme val="minor"/>
      </rPr>
      <t>を</t>
    </r>
    <r>
      <rPr>
        <b/>
        <sz val="11"/>
        <rFont val="ＭＳ Ｐゴシック"/>
        <family val="3"/>
        <charset val="128"/>
      </rPr>
      <t>レジで値下げした売上価格</t>
    </r>
    <r>
      <rPr>
        <sz val="11"/>
        <color theme="1"/>
        <rFont val="ＭＳ Ｐゴシック"/>
        <family val="2"/>
        <charset val="128"/>
        <scheme val="minor"/>
      </rPr>
      <t>を算出しましょう。</t>
    </r>
    <phoneticPr fontId="4"/>
  </si>
  <si>
    <t>※</t>
    <phoneticPr fontId="4"/>
  </si>
  <si>
    <r>
      <t>価格は</t>
    </r>
    <r>
      <rPr>
        <b/>
        <sz val="11"/>
        <color rgb="FFFF0000"/>
        <rFont val="ＭＳ Ｐゴシック"/>
        <family val="3"/>
        <charset val="128"/>
      </rPr>
      <t>１円単位</t>
    </r>
    <r>
      <rPr>
        <b/>
        <sz val="11"/>
        <rFont val="ＭＳ Ｐゴシック"/>
        <family val="3"/>
        <charset val="128"/>
      </rPr>
      <t>で切り捨てます</t>
    </r>
    <r>
      <rPr>
        <sz val="11"/>
        <color theme="1"/>
        <rFont val="ＭＳ Ｐゴシック"/>
        <family val="2"/>
        <charset val="128"/>
        <scheme val="minor"/>
      </rPr>
      <t>。</t>
    </r>
    <rPh sb="0" eb="2">
      <t>カカク</t>
    </rPh>
    <rPh sb="4" eb="5">
      <t>エン</t>
    </rPh>
    <rPh sb="5" eb="7">
      <t>タンイ</t>
    </rPh>
    <rPh sb="8" eb="9">
      <t>キ</t>
    </rPh>
    <rPh sb="10" eb="11">
      <t>ス</t>
    </rPh>
    <phoneticPr fontId="4"/>
  </si>
  <si>
    <t>5%引レジ</t>
    <rPh sb="2" eb="3">
      <t>ヒ</t>
    </rPh>
    <phoneticPr fontId="4"/>
  </si>
  <si>
    <t>牛肉</t>
    <rPh sb="0" eb="2">
      <t>ギュウニク</t>
    </rPh>
    <phoneticPr fontId="4"/>
  </si>
  <si>
    <t>刺身盛り</t>
    <rPh sb="0" eb="2">
      <t>サシミ</t>
    </rPh>
    <rPh sb="2" eb="3">
      <t>モ</t>
    </rPh>
    <phoneticPr fontId="4"/>
  </si>
  <si>
    <t>カキ</t>
    <phoneticPr fontId="4"/>
  </si>
  <si>
    <t>明太子</t>
    <rPh sb="0" eb="3">
      <t>メンタイコ</t>
    </rPh>
    <phoneticPr fontId="4"/>
  </si>
  <si>
    <t>お米</t>
    <rPh sb="1" eb="2">
      <t>コメ</t>
    </rPh>
    <phoneticPr fontId="4"/>
  </si>
  <si>
    <t>味噌</t>
    <rPh sb="0" eb="2">
      <t>ミソ</t>
    </rPh>
    <phoneticPr fontId="4"/>
  </si>
  <si>
    <t>みかん</t>
    <phoneticPr fontId="4"/>
  </si>
  <si>
    <t>消費税</t>
    <rPh sb="0" eb="3">
      <t>ショウヒゼイ</t>
    </rPh>
    <phoneticPr fontId="4"/>
  </si>
  <si>
    <t>合計価格</t>
    <rPh sb="0" eb="2">
      <t>ゴウケイ</t>
    </rPh>
    <rPh sb="2" eb="4">
      <t>カカク</t>
    </rPh>
    <phoneticPr fontId="4"/>
  </si>
  <si>
    <t>Copyright(c) Beginners Site All right reserved 2013/10/10</t>
    <phoneticPr fontId="4"/>
  </si>
  <si>
    <r>
      <t>「</t>
    </r>
    <r>
      <rPr>
        <b/>
        <sz val="11"/>
        <color indexed="10"/>
        <rFont val="ＭＳ Ｐゴシック"/>
        <family val="3"/>
        <charset val="128"/>
      </rPr>
      <t>ネスト（入れ子）</t>
    </r>
    <r>
      <rPr>
        <b/>
        <sz val="11"/>
        <rFont val="ＭＳ Ｐゴシック"/>
        <family val="3"/>
        <charset val="128"/>
      </rPr>
      <t>」で関数を組入れ、数式バーも利用しながら「関数の組合せ」を練習してゆきましょう</t>
    </r>
    <rPh sb="5" eb="6">
      <t>イ</t>
    </rPh>
    <rPh sb="7" eb="8">
      <t>コ</t>
    </rPh>
    <rPh sb="11" eb="13">
      <t>カンスウ</t>
    </rPh>
    <rPh sb="14" eb="16">
      <t>クミイ</t>
    </rPh>
    <rPh sb="18" eb="20">
      <t>スウシキ</t>
    </rPh>
    <rPh sb="23" eb="25">
      <t>リヨウ</t>
    </rPh>
    <rPh sb="30" eb="32">
      <t>カンスウ</t>
    </rPh>
    <rPh sb="33" eb="35">
      <t>クミアワ</t>
    </rPh>
    <rPh sb="38" eb="40">
      <t>レンシュウ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</si>
</sst>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#&quot;円&quot;"/>
    <numFmt numFmtId="177" formatCode="#,###&quot;個&quot;"/>
  </numFmts>
  <fonts count="3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53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Franklin Gothic Demi Cond"/>
      <family val="2"/>
    </font>
    <font>
      <sz val="11"/>
      <color rgb="FFFF000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12" fillId="0" borderId="0" xfId="0" applyFont="1" applyBorder="1" applyAlignment="1">
      <alignment horizontal="center" vertical="center"/>
    </xf>
    <xf numFmtId="176" fontId="12" fillId="0" borderId="0" xfId="1" applyNumberFormat="1" applyFont="1" applyBorder="1">
      <alignment vertical="center"/>
    </xf>
    <xf numFmtId="177" fontId="12" fillId="0" borderId="0" xfId="1" applyNumberFormat="1" applyFont="1" applyBorder="1">
      <alignment vertic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>
      <alignment vertical="center"/>
    </xf>
    <xf numFmtId="38" fontId="9" fillId="0" borderId="0" xfId="1" applyFont="1" applyFill="1" applyBorder="1" applyAlignment="1"/>
    <xf numFmtId="38" fontId="16" fillId="0" borderId="0" xfId="1" applyFont="1" applyFill="1" applyBorder="1" applyAlignment="1"/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3" fillId="0" borderId="0" xfId="0" applyFont="1">
      <alignment vertical="center"/>
    </xf>
    <xf numFmtId="0" fontId="0" fillId="0" borderId="0" xfId="0" applyAlignment="1">
      <alignment horizontal="right"/>
    </xf>
    <xf numFmtId="0" fontId="20" fillId="0" borderId="0" xfId="0" applyFont="1">
      <alignment vertical="center"/>
    </xf>
    <xf numFmtId="0" fontId="9" fillId="3" borderId="8" xfId="0" applyFont="1" applyFill="1" applyBorder="1" applyAlignment="1">
      <alignment horizontal="center"/>
    </xf>
    <xf numFmtId="0" fontId="9" fillId="3" borderId="8" xfId="0" applyFont="1" applyFill="1" applyBorder="1">
      <alignment vertical="center"/>
    </xf>
    <xf numFmtId="38" fontId="21" fillId="0" borderId="0" xfId="0" applyNumberFormat="1" applyFont="1" applyFill="1" applyBorder="1">
      <alignment vertical="center"/>
    </xf>
    <xf numFmtId="0" fontId="9" fillId="0" borderId="8" xfId="0" applyFont="1" applyBorder="1" applyAlignment="1">
      <alignment horizontal="center"/>
    </xf>
    <xf numFmtId="38" fontId="9" fillId="0" borderId="8" xfId="1" applyFont="1" applyBorder="1" applyAlignment="1"/>
    <xf numFmtId="9" fontId="9" fillId="0" borderId="8" xfId="2" applyFont="1" applyBorder="1" applyAlignment="1"/>
    <xf numFmtId="38" fontId="9" fillId="7" borderId="8" xfId="1" applyFont="1" applyFill="1" applyBorder="1" applyAlignment="1"/>
    <xf numFmtId="0" fontId="0" fillId="0" borderId="8" xfId="0" applyBorder="1" applyAlignment="1">
      <alignment horizontal="center"/>
    </xf>
    <xf numFmtId="9" fontId="0" fillId="0" borderId="8" xfId="2" applyFont="1" applyBorder="1" applyAlignment="1">
      <alignment horizontal="center"/>
    </xf>
    <xf numFmtId="0" fontId="22" fillId="0" borderId="0" xfId="0" applyFont="1">
      <alignment vertical="center"/>
    </xf>
    <xf numFmtId="0" fontId="0" fillId="0" borderId="8" xfId="0" applyBorder="1">
      <alignment vertical="center"/>
    </xf>
    <xf numFmtId="0" fontId="0" fillId="3" borderId="8" xfId="0" applyFill="1" applyBorder="1" applyAlignment="1">
      <alignment horizontal="center" vertical="center"/>
    </xf>
    <xf numFmtId="0" fontId="0" fillId="3" borderId="8" xfId="0" applyFill="1" applyBorder="1">
      <alignment vertical="center"/>
    </xf>
    <xf numFmtId="38" fontId="0" fillId="0" borderId="8" xfId="1" applyFont="1" applyBorder="1" applyAlignment="1"/>
    <xf numFmtId="38" fontId="0" fillId="7" borderId="8" xfId="1" applyFont="1" applyFill="1" applyBorder="1" applyAlignment="1"/>
    <xf numFmtId="0" fontId="0" fillId="9" borderId="8" xfId="2" applyNumberFormat="1" applyFont="1" applyFill="1" applyBorder="1" applyAlignment="1"/>
    <xf numFmtId="38" fontId="0" fillId="9" borderId="8" xfId="1" applyFont="1" applyFill="1" applyBorder="1" applyAlignment="1"/>
    <xf numFmtId="0" fontId="23" fillId="8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4" fillId="6" borderId="0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1</xdr:row>
      <xdr:rowOff>114300</xdr:rowOff>
    </xdr:from>
    <xdr:to>
      <xdr:col>4</xdr:col>
      <xdr:colOff>419100</xdr:colOff>
      <xdr:row>8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33375" y="276225"/>
          <a:ext cx="2200275" cy="10191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－２ ｝</a:t>
          </a:r>
        </a:p>
      </xdr:txBody>
    </xdr:sp>
    <xdr:clientData/>
  </xdr:twoCellAnchor>
  <xdr:twoCellAnchor>
    <xdr:from>
      <xdr:col>2</xdr:col>
      <xdr:colOff>95250</xdr:colOff>
      <xdr:row>18</xdr:row>
      <xdr:rowOff>66675</xdr:rowOff>
    </xdr:from>
    <xdr:to>
      <xdr:col>13</xdr:col>
      <xdr:colOff>9525</xdr:colOff>
      <xdr:row>21</xdr:row>
      <xdr:rowOff>95250</xdr:rowOff>
    </xdr:to>
    <xdr:grpSp>
      <xdr:nvGrpSpPr>
        <xdr:cNvPr id="3" name="Group 897"/>
        <xdr:cNvGrpSpPr>
          <a:grpSpLocks/>
        </xdr:cNvGrpSpPr>
      </xdr:nvGrpSpPr>
      <xdr:grpSpPr bwMode="auto">
        <a:xfrm>
          <a:off x="819150" y="3952875"/>
          <a:ext cx="6448425" cy="619125"/>
          <a:chOff x="98" y="395"/>
          <a:chExt cx="677" cy="65"/>
        </a:xfrm>
      </xdr:grpSpPr>
      <xdr:sp macro="" textlink="">
        <xdr:nvSpPr>
          <xdr:cNvPr id="4" name="Text Box 885" descr="キャンバス"/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/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0" y="399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102" y="395"/>
            <a:ext cx="48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19050</xdr:colOff>
      <xdr:row>33</xdr:row>
      <xdr:rowOff>19050</xdr:rowOff>
    </xdr:from>
    <xdr:to>
      <xdr:col>2</xdr:col>
      <xdr:colOff>19050</xdr:colOff>
      <xdr:row>34</xdr:row>
      <xdr:rowOff>133350</xdr:rowOff>
    </xdr:to>
    <xdr:pic>
      <xdr:nvPicPr>
        <xdr:cNvPr id="12" name="Picture 895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52400" y="6486525"/>
          <a:ext cx="590550" cy="276225"/>
        </a:xfrm>
        <a:prstGeom prst="rect">
          <a:avLst/>
        </a:prstGeom>
        <a:noFill/>
      </xdr:spPr>
    </xdr:pic>
    <xdr:clientData/>
  </xdr:twoCellAnchor>
  <xdr:twoCellAnchor>
    <xdr:from>
      <xdr:col>8</xdr:col>
      <xdr:colOff>76200</xdr:colOff>
      <xdr:row>41</xdr:row>
      <xdr:rowOff>57150</xdr:rowOff>
    </xdr:from>
    <xdr:to>
      <xdr:col>9</xdr:col>
      <xdr:colOff>447675</xdr:colOff>
      <xdr:row>42</xdr:row>
      <xdr:rowOff>123825</xdr:rowOff>
    </xdr:to>
    <xdr:pic>
      <xdr:nvPicPr>
        <xdr:cNvPr id="13" name="Picture 89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43425" y="7820025"/>
          <a:ext cx="4857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114300</xdr:colOff>
      <xdr:row>60</xdr:row>
      <xdr:rowOff>47625</xdr:rowOff>
    </xdr:from>
    <xdr:to>
      <xdr:col>1</xdr:col>
      <xdr:colOff>571500</xdr:colOff>
      <xdr:row>62</xdr:row>
      <xdr:rowOff>0</xdr:rowOff>
    </xdr:to>
    <xdr:pic>
      <xdr:nvPicPr>
        <xdr:cNvPr id="14" name="Picture 898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14300" y="10887075"/>
          <a:ext cx="590550" cy="276225"/>
        </a:xfrm>
        <a:prstGeom prst="rect">
          <a:avLst/>
        </a:prstGeom>
        <a:noFill/>
      </xdr:spPr>
    </xdr:pic>
    <xdr:clientData/>
  </xdr:twoCellAnchor>
  <xdr:twoCellAnchor>
    <xdr:from>
      <xdr:col>10</xdr:col>
      <xdr:colOff>104775</xdr:colOff>
      <xdr:row>60</xdr:row>
      <xdr:rowOff>66675</xdr:rowOff>
    </xdr:from>
    <xdr:to>
      <xdr:col>10</xdr:col>
      <xdr:colOff>590550</xdr:colOff>
      <xdr:row>61</xdr:row>
      <xdr:rowOff>133350</xdr:rowOff>
    </xdr:to>
    <xdr:pic>
      <xdr:nvPicPr>
        <xdr:cNvPr id="15" name="Picture 89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276850" y="11153775"/>
          <a:ext cx="48577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9</xdr:col>
      <xdr:colOff>133350</xdr:colOff>
      <xdr:row>74</xdr:row>
      <xdr:rowOff>114300</xdr:rowOff>
    </xdr:from>
    <xdr:to>
      <xdr:col>12</xdr:col>
      <xdr:colOff>581025</xdr:colOff>
      <xdr:row>79</xdr:row>
      <xdr:rowOff>104775</xdr:rowOff>
    </xdr:to>
    <xdr:pic>
      <xdr:nvPicPr>
        <xdr:cNvPr id="16" name="Picture 902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4714875" y="13582650"/>
          <a:ext cx="2428875" cy="8001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2</xdr:col>
      <xdr:colOff>666750</xdr:colOff>
      <xdr:row>82</xdr:row>
      <xdr:rowOff>28575</xdr:rowOff>
    </xdr:from>
    <xdr:to>
      <xdr:col>6</xdr:col>
      <xdr:colOff>171450</xdr:colOff>
      <xdr:row>94</xdr:row>
      <xdr:rowOff>76200</xdr:rowOff>
    </xdr:to>
    <xdr:grpSp>
      <xdr:nvGrpSpPr>
        <xdr:cNvPr id="17" name="グループ化 16"/>
        <xdr:cNvGrpSpPr/>
      </xdr:nvGrpSpPr>
      <xdr:grpSpPr>
        <a:xfrm>
          <a:off x="1390650" y="14792325"/>
          <a:ext cx="2286000" cy="1990725"/>
          <a:chOff x="4238625" y="12658725"/>
          <a:chExt cx="2286000" cy="1990725"/>
        </a:xfrm>
      </xdr:grpSpPr>
      <xdr:pic>
        <xdr:nvPicPr>
          <xdr:cNvPr id="18" name="Picture 905"/>
          <xdr:cNvPicPr>
            <a:picLocks noChangeAspect="1" noChangeArrowheads="1"/>
          </xdr:cNvPicPr>
        </xdr:nvPicPr>
        <xdr:blipFill>
          <a:blip xmlns:r="http://schemas.openxmlformats.org/officeDocument/2006/relationships" r:embed="rId7"/>
          <a:srcRect t="31507"/>
          <a:stretch>
            <a:fillRect/>
          </a:stretch>
        </xdr:blipFill>
        <xdr:spPr bwMode="auto">
          <a:xfrm>
            <a:off x="4238625" y="14173200"/>
            <a:ext cx="2286000" cy="476250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pic>
      <xdr:pic>
        <xdr:nvPicPr>
          <xdr:cNvPr id="19" name="Picture 909"/>
          <xdr:cNvPicPr>
            <a:picLocks noChangeAspect="1" noChangeArrowheads="1"/>
          </xdr:cNvPicPr>
        </xdr:nvPicPr>
        <xdr:blipFill>
          <a:blip xmlns:r="http://schemas.openxmlformats.org/officeDocument/2006/relationships" r:embed="rId8"/>
          <a:srcRect t="26087"/>
          <a:stretch>
            <a:fillRect/>
          </a:stretch>
        </xdr:blipFill>
        <xdr:spPr bwMode="auto">
          <a:xfrm>
            <a:off x="4600575" y="13401675"/>
            <a:ext cx="1514475" cy="647700"/>
          </a:xfrm>
          <a:prstGeom prst="rect">
            <a:avLst/>
          </a:prstGeom>
          <a:noFill/>
          <a:ln w="6350">
            <a:solidFill>
              <a:srgbClr val="000000"/>
            </a:solidFill>
            <a:miter lim="800000"/>
            <a:headEnd/>
            <a:tailEnd/>
          </a:ln>
        </xdr:spPr>
      </xdr:pic>
      <xdr:pic>
        <xdr:nvPicPr>
          <xdr:cNvPr id="20" name="Picture 911"/>
          <xdr:cNvPicPr>
            <a:picLocks noChangeAspect="1" noChangeArrowheads="1"/>
          </xdr:cNvPicPr>
        </xdr:nvPicPr>
        <xdr:blipFill>
          <a:blip xmlns:r="http://schemas.openxmlformats.org/officeDocument/2006/relationships" r:embed="rId9"/>
          <a:srcRect/>
          <a:stretch>
            <a:fillRect/>
          </a:stretch>
        </xdr:blipFill>
        <xdr:spPr bwMode="auto">
          <a:xfrm>
            <a:off x="4419600" y="12658725"/>
            <a:ext cx="1990725" cy="647700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pic>
    </xdr:grpSp>
    <xdr:clientData/>
  </xdr:twoCellAnchor>
  <xdr:twoCellAnchor editAs="oneCell">
    <xdr:from>
      <xdr:col>9</xdr:col>
      <xdr:colOff>114300</xdr:colOff>
      <xdr:row>28</xdr:row>
      <xdr:rowOff>66675</xdr:rowOff>
    </xdr:from>
    <xdr:to>
      <xdr:col>13</xdr:col>
      <xdr:colOff>314325</xdr:colOff>
      <xdr:row>35</xdr:row>
      <xdr:rowOff>0</xdr:rowOff>
    </xdr:to>
    <xdr:pic>
      <xdr:nvPicPr>
        <xdr:cNvPr id="22" name="図 21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5825" y="5724525"/>
          <a:ext cx="28765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72"/>
  <sheetViews>
    <sheetView tabSelected="1" workbookViewId="0">
      <selection activeCell="A3" sqref="A3"/>
    </sheetView>
  </sheetViews>
  <sheetFormatPr defaultRowHeight="12.75" customHeight="1"/>
  <cols>
    <col min="1" max="1" width="1.75" style="1" customWidth="1"/>
    <col min="2" max="2" width="7.75" customWidth="1"/>
    <col min="3" max="7" width="9.125" customWidth="1"/>
    <col min="8" max="8" width="3.5" customWidth="1"/>
    <col min="9" max="9" width="1.5" customWidth="1"/>
    <col min="10" max="10" width="7.75" customWidth="1"/>
    <col min="11" max="13" width="9.125" customWidth="1"/>
    <col min="14" max="14" width="10.25" customWidth="1"/>
    <col min="15" max="15" width="9.125" customWidth="1"/>
    <col min="16" max="16" width="7.875" customWidth="1"/>
  </cols>
  <sheetData>
    <row r="1" spans="1:16" ht="12.75" customHeight="1">
      <c r="A1" s="36" t="s">
        <v>43</v>
      </c>
      <c r="B1" s="36"/>
      <c r="C1" s="36"/>
      <c r="D1" s="36"/>
      <c r="E1" s="36"/>
      <c r="F1" s="36"/>
      <c r="G1" s="36"/>
      <c r="H1" s="36"/>
      <c r="I1" s="36"/>
    </row>
    <row r="10" spans="1:16" ht="16.5" customHeight="1" thickBot="1">
      <c r="C10" s="37" t="s">
        <v>0</v>
      </c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9"/>
      <c r="O10" s="2"/>
    </row>
    <row r="11" spans="1:16" s="3" customFormat="1" ht="46.5" customHeight="1" thickTop="1"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6" s="3" customFormat="1" ht="45.75" customHeight="1">
      <c r="C12" s="40" t="s">
        <v>1</v>
      </c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2"/>
      <c r="O12" s="4"/>
    </row>
    <row r="13" spans="1:16" ht="12.75" customHeight="1">
      <c r="A13" s="3"/>
      <c r="C13" s="3"/>
      <c r="D13" s="3"/>
      <c r="E13" s="5"/>
      <c r="F13" s="6"/>
      <c r="G13" s="7"/>
      <c r="H13" s="8"/>
      <c r="I13" s="3"/>
      <c r="J13" s="3"/>
      <c r="K13" s="3"/>
      <c r="L13" s="3"/>
      <c r="M13" s="3"/>
      <c r="N13" s="3"/>
      <c r="O13" s="3"/>
      <c r="P13" s="3"/>
    </row>
    <row r="14" spans="1:16" ht="13.5">
      <c r="A14" s="3"/>
      <c r="C14" s="43" t="s">
        <v>44</v>
      </c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ht="12.75" customHeight="1">
      <c r="A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 ht="12.75" customHeight="1">
      <c r="A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ht="18" customHeight="1">
      <c r="A17" s="3"/>
      <c r="B17" s="44" t="s">
        <v>2</v>
      </c>
      <c r="C17" s="45"/>
      <c r="D17" s="45"/>
      <c r="E17" s="45"/>
      <c r="F17" s="45"/>
      <c r="G17" s="3"/>
      <c r="H17" s="3"/>
      <c r="I17" s="3"/>
      <c r="J17" s="46" t="s">
        <v>3</v>
      </c>
      <c r="K17" s="46"/>
      <c r="L17" s="46"/>
      <c r="M17" s="46"/>
      <c r="N17" s="3"/>
      <c r="O17" s="3"/>
      <c r="P17" s="3"/>
    </row>
    <row r="18" spans="1:16" ht="12.75" customHeight="1">
      <c r="A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ht="20.25" customHeight="1">
      <c r="A19" s="3"/>
      <c r="N19" s="3"/>
      <c r="O19" s="3"/>
      <c r="P19" s="3"/>
    </row>
    <row r="20" spans="1:16" ht="13.5" customHeight="1">
      <c r="A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ht="12.75" customHeight="1">
      <c r="A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6" ht="12.75" customHeight="1">
      <c r="A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4" spans="1:16" ht="12.75" customHeight="1">
      <c r="J24" s="9"/>
      <c r="K24" s="9"/>
      <c r="L24" s="9"/>
      <c r="M24" s="9"/>
      <c r="N24" s="9"/>
      <c r="O24" s="9"/>
    </row>
    <row r="25" spans="1:16" ht="12.75" customHeight="1">
      <c r="J25" s="9"/>
      <c r="K25" s="9"/>
      <c r="L25" s="10"/>
      <c r="M25" s="10"/>
      <c r="N25" s="11"/>
      <c r="O25" s="12"/>
    </row>
    <row r="26" spans="1:16" ht="12.75" customHeight="1">
      <c r="J26" s="9"/>
      <c r="K26" s="9"/>
      <c r="L26" s="10"/>
      <c r="M26" s="10"/>
      <c r="N26" s="11"/>
      <c r="O26" s="12"/>
    </row>
    <row r="27" spans="1:16" ht="12.75" customHeight="1">
      <c r="J27" s="9"/>
      <c r="K27" s="9"/>
      <c r="L27" s="10"/>
      <c r="M27" s="10"/>
      <c r="N27" s="11"/>
      <c r="O27" s="12"/>
    </row>
    <row r="28" spans="1:16" ht="16.5" customHeight="1">
      <c r="B28" s="13" t="s">
        <v>4</v>
      </c>
      <c r="C28" s="14" t="s">
        <v>5</v>
      </c>
      <c r="J28" s="9"/>
      <c r="K28" s="9"/>
      <c r="L28" s="10"/>
      <c r="M28" s="10"/>
      <c r="N28" s="11"/>
      <c r="O28" s="12"/>
    </row>
    <row r="29" spans="1:16" ht="12.75" customHeight="1">
      <c r="J29" s="9"/>
      <c r="K29" s="9"/>
      <c r="L29" s="10"/>
      <c r="M29" s="10"/>
      <c r="N29" s="11"/>
      <c r="O29" s="12"/>
    </row>
    <row r="30" spans="1:16" ht="12.75" customHeight="1">
      <c r="C30" t="s">
        <v>6</v>
      </c>
      <c r="J30" s="9"/>
      <c r="K30" s="9"/>
      <c r="L30" s="10"/>
      <c r="M30" s="10"/>
      <c r="N30" s="11"/>
      <c r="O30" s="12"/>
    </row>
    <row r="31" spans="1:16" ht="12.75" customHeight="1">
      <c r="C31" t="s">
        <v>7</v>
      </c>
      <c r="J31" s="9"/>
      <c r="K31" s="9"/>
      <c r="L31" s="10"/>
      <c r="M31" s="10"/>
      <c r="N31" s="11"/>
      <c r="O31" s="12"/>
    </row>
    <row r="32" spans="1:16" ht="12.75" customHeight="1">
      <c r="B32" s="15"/>
      <c r="J32" s="9"/>
      <c r="K32" s="9"/>
      <c r="L32" s="10"/>
      <c r="M32" s="10"/>
      <c r="N32" s="11"/>
      <c r="O32" s="12"/>
    </row>
    <row r="33" spans="3:15" ht="13.5">
      <c r="C33" t="s">
        <v>8</v>
      </c>
      <c r="J33" s="9"/>
      <c r="K33" s="9"/>
      <c r="L33" s="10"/>
      <c r="M33" s="10"/>
      <c r="N33" s="11"/>
      <c r="O33" s="12"/>
    </row>
    <row r="34" spans="3:15" ht="13.5">
      <c r="J34" s="9"/>
      <c r="L34" s="10"/>
      <c r="M34" s="10"/>
      <c r="N34" s="11"/>
      <c r="O34" s="12"/>
    </row>
    <row r="35" spans="3:15" ht="13.5">
      <c r="C35" s="16" t="s">
        <v>9</v>
      </c>
      <c r="D35" s="17" t="s">
        <v>10</v>
      </c>
      <c r="J35" s="9"/>
      <c r="O35" s="12"/>
    </row>
    <row r="36" spans="3:15" ht="14.25">
      <c r="C36" s="18" t="s">
        <v>11</v>
      </c>
      <c r="D36" s="19" t="s">
        <v>12</v>
      </c>
      <c r="E36" s="19" t="s">
        <v>13</v>
      </c>
      <c r="F36" s="19" t="s">
        <v>14</v>
      </c>
      <c r="G36" s="3"/>
      <c r="H36" s="3"/>
      <c r="I36" s="3"/>
      <c r="J36" s="9"/>
      <c r="O36" s="20"/>
    </row>
    <row r="37" spans="3:15" ht="13.5">
      <c r="C37" s="21" t="s">
        <v>15</v>
      </c>
      <c r="D37" s="22">
        <v>1564000</v>
      </c>
      <c r="E37" s="23">
        <v>0.08</v>
      </c>
      <c r="F37" s="24">
        <f>IF(D37="","",ROUNDDOWN(D37*(1-E37),-3))</f>
        <v>1438000</v>
      </c>
      <c r="G37" s="3"/>
      <c r="H37" s="3"/>
      <c r="I37" s="3"/>
      <c r="J37" s="3"/>
    </row>
    <row r="38" spans="3:15" ht="14.25">
      <c r="C38" s="21" t="s">
        <v>16</v>
      </c>
      <c r="D38" s="22">
        <v>1289000</v>
      </c>
      <c r="E38" s="23">
        <v>0.11</v>
      </c>
      <c r="F38" s="24">
        <f t="shared" ref="F38:F43" si="0">IF(D38="","",ROUNDDOWN(D38*(1-E38),-3))</f>
        <v>1147000</v>
      </c>
      <c r="G38" s="3"/>
      <c r="H38" s="3"/>
      <c r="I38" s="3"/>
      <c r="J38" s="13" t="s">
        <v>4</v>
      </c>
      <c r="K38" s="14" t="s">
        <v>5</v>
      </c>
    </row>
    <row r="39" spans="3:15" ht="13.5">
      <c r="C39" s="21" t="s">
        <v>17</v>
      </c>
      <c r="D39" s="22">
        <v>2687000</v>
      </c>
      <c r="E39" s="23">
        <v>7.0000000000000007E-2</v>
      </c>
      <c r="F39" s="24">
        <f t="shared" si="0"/>
        <v>2498000</v>
      </c>
      <c r="G39" s="3"/>
      <c r="H39" s="3"/>
      <c r="I39" s="3"/>
    </row>
    <row r="40" spans="3:15" ht="13.5">
      <c r="C40" s="21" t="s">
        <v>18</v>
      </c>
      <c r="D40" s="22">
        <v>1894000</v>
      </c>
      <c r="E40" s="23">
        <v>0.09</v>
      </c>
      <c r="F40" s="24">
        <f t="shared" si="0"/>
        <v>1723000</v>
      </c>
      <c r="G40" s="3"/>
      <c r="H40" s="3"/>
      <c r="I40" s="3"/>
      <c r="K40" t="s">
        <v>6</v>
      </c>
    </row>
    <row r="41" spans="3:15" ht="13.5">
      <c r="C41" s="21" t="s">
        <v>19</v>
      </c>
      <c r="D41" s="22">
        <v>3159000</v>
      </c>
      <c r="E41" s="23">
        <v>0.12</v>
      </c>
      <c r="F41" s="24">
        <f t="shared" si="0"/>
        <v>2779000</v>
      </c>
      <c r="G41" s="3"/>
      <c r="H41" s="3"/>
      <c r="I41" s="3"/>
      <c r="K41" t="s">
        <v>20</v>
      </c>
    </row>
    <row r="42" spans="3:15" ht="13.5">
      <c r="C42" s="25" t="s">
        <v>21</v>
      </c>
      <c r="D42" s="22"/>
      <c r="E42" s="26" t="s">
        <v>22</v>
      </c>
      <c r="F42" s="24" t="str">
        <f t="shared" si="0"/>
        <v/>
      </c>
      <c r="G42" s="3"/>
      <c r="H42" s="3"/>
      <c r="I42" s="3"/>
      <c r="J42" s="15"/>
    </row>
    <row r="43" spans="3:15" ht="13.5">
      <c r="C43" s="25" t="s">
        <v>23</v>
      </c>
      <c r="D43" s="22"/>
      <c r="E43" s="26" t="s">
        <v>22</v>
      </c>
      <c r="F43" s="24" t="str">
        <f t="shared" si="0"/>
        <v/>
      </c>
      <c r="G43" s="3"/>
      <c r="H43" s="3"/>
      <c r="I43" s="3"/>
      <c r="K43" t="s">
        <v>8</v>
      </c>
    </row>
    <row r="45" spans="3:15" ht="13.5">
      <c r="J45" s="18" t="s">
        <v>11</v>
      </c>
      <c r="K45" s="19" t="s">
        <v>12</v>
      </c>
      <c r="L45" s="19" t="s">
        <v>13</v>
      </c>
      <c r="M45" s="19" t="s">
        <v>14</v>
      </c>
    </row>
    <row r="46" spans="3:15" ht="13.5">
      <c r="J46" s="21" t="s">
        <v>15</v>
      </c>
      <c r="K46" s="22">
        <v>1564000</v>
      </c>
      <c r="L46" s="23">
        <v>0.08</v>
      </c>
      <c r="M46" s="24"/>
    </row>
    <row r="47" spans="3:15" ht="13.5">
      <c r="J47" s="21" t="s">
        <v>24</v>
      </c>
      <c r="K47" s="22">
        <v>1289000</v>
      </c>
      <c r="L47" s="23">
        <v>0.11</v>
      </c>
      <c r="M47" s="24"/>
    </row>
    <row r="48" spans="3:15" ht="13.5">
      <c r="J48" s="21" t="s">
        <v>25</v>
      </c>
      <c r="K48" s="22">
        <v>2687000</v>
      </c>
      <c r="L48" s="23">
        <v>7.0000000000000007E-2</v>
      </c>
      <c r="M48" s="24"/>
    </row>
    <row r="49" spans="2:14" ht="13.5">
      <c r="J49" s="21" t="s">
        <v>18</v>
      </c>
      <c r="K49" s="22">
        <v>1894000</v>
      </c>
      <c r="L49" s="23">
        <v>0.09</v>
      </c>
      <c r="M49" s="24"/>
    </row>
    <row r="50" spans="2:14" ht="13.5">
      <c r="J50" s="21" t="s">
        <v>19</v>
      </c>
      <c r="K50" s="22">
        <v>3159000</v>
      </c>
      <c r="L50" s="23">
        <v>0.12</v>
      </c>
      <c r="M50" s="24"/>
    </row>
    <row r="51" spans="2:14" ht="13.5">
      <c r="J51" s="25" t="s">
        <v>21</v>
      </c>
      <c r="K51" s="22"/>
      <c r="L51" s="26" t="s">
        <v>22</v>
      </c>
      <c r="M51" s="24"/>
      <c r="N51" t="s">
        <v>26</v>
      </c>
    </row>
    <row r="52" spans="2:14" ht="13.5">
      <c r="J52" s="25" t="s">
        <v>23</v>
      </c>
      <c r="K52" s="22"/>
      <c r="L52" s="26" t="s">
        <v>22</v>
      </c>
      <c r="M52" s="24"/>
      <c r="N52" t="s">
        <v>26</v>
      </c>
    </row>
    <row r="54" spans="2:14" ht="13.5">
      <c r="K54" s="35" t="s">
        <v>27</v>
      </c>
      <c r="L54" s="35"/>
      <c r="M54" s="35"/>
      <c r="N54" s="35"/>
    </row>
    <row r="56" spans="2:14" ht="13.5">
      <c r="B56" s="13" t="s">
        <v>28</v>
      </c>
      <c r="C56" t="s">
        <v>29</v>
      </c>
      <c r="K56" s="13" t="s">
        <v>28</v>
      </c>
      <c r="L56" t="s">
        <v>29</v>
      </c>
    </row>
    <row r="57" spans="2:14" ht="13.5">
      <c r="B57" s="15"/>
      <c r="C57" s="17" t="s">
        <v>30</v>
      </c>
      <c r="K57" s="15"/>
      <c r="L57" s="17" t="s">
        <v>30</v>
      </c>
    </row>
    <row r="59" spans="2:14" ht="13.5">
      <c r="B59" s="16" t="s">
        <v>31</v>
      </c>
      <c r="C59" t="s">
        <v>32</v>
      </c>
      <c r="K59" s="16" t="s">
        <v>31</v>
      </c>
      <c r="L59" t="s">
        <v>32</v>
      </c>
    </row>
    <row r="60" spans="2:14" ht="13.5">
      <c r="B60" s="16" t="s">
        <v>31</v>
      </c>
      <c r="C60" s="27" t="s">
        <v>10</v>
      </c>
      <c r="K60" s="16" t="s">
        <v>31</v>
      </c>
      <c r="L60" s="27" t="s">
        <v>10</v>
      </c>
    </row>
    <row r="61" spans="2:14" ht="13.5">
      <c r="C61" s="28"/>
      <c r="D61" s="29" t="s">
        <v>12</v>
      </c>
      <c r="E61" s="29" t="s">
        <v>33</v>
      </c>
      <c r="L61" s="28"/>
      <c r="M61" s="30" t="s">
        <v>12</v>
      </c>
      <c r="N61" s="30" t="s">
        <v>33</v>
      </c>
    </row>
    <row r="62" spans="2:14" ht="13.5">
      <c r="C62" s="28" t="s">
        <v>34</v>
      </c>
      <c r="D62" s="31">
        <v>1253</v>
      </c>
      <c r="E62" s="32">
        <f>IF(D62="","",ROUNDDOWN(D62*0.95,-1))</f>
        <v>1190</v>
      </c>
      <c r="L62" s="28" t="s">
        <v>34</v>
      </c>
      <c r="M62" s="31">
        <v>1253</v>
      </c>
      <c r="N62" s="32"/>
    </row>
    <row r="63" spans="2:14" ht="13.5">
      <c r="C63" s="28" t="s">
        <v>35</v>
      </c>
      <c r="D63" s="31">
        <v>982</v>
      </c>
      <c r="E63" s="32">
        <f t="shared" ref="E63:E70" si="1">IF(D63="","",ROUNDDOWN(D63*0.95,-1))</f>
        <v>930</v>
      </c>
      <c r="L63" s="28" t="s">
        <v>35</v>
      </c>
      <c r="M63" s="31">
        <v>982</v>
      </c>
      <c r="N63" s="32"/>
    </row>
    <row r="64" spans="2:14" ht="13.5">
      <c r="C64" s="28" t="s">
        <v>36</v>
      </c>
      <c r="D64" s="31">
        <v>485</v>
      </c>
      <c r="E64" s="32">
        <f t="shared" si="1"/>
        <v>460</v>
      </c>
      <c r="L64" s="28" t="s">
        <v>36</v>
      </c>
      <c r="M64" s="31">
        <v>485</v>
      </c>
      <c r="N64" s="32"/>
    </row>
    <row r="65" spans="3:15" ht="13.5">
      <c r="C65" s="28" t="s">
        <v>37</v>
      </c>
      <c r="D65" s="31">
        <v>439</v>
      </c>
      <c r="E65" s="32">
        <f t="shared" si="1"/>
        <v>410</v>
      </c>
      <c r="L65" s="28" t="s">
        <v>37</v>
      </c>
      <c r="M65" s="31">
        <v>439</v>
      </c>
      <c r="N65" s="32"/>
    </row>
    <row r="66" spans="3:15" ht="13.5">
      <c r="C66" s="28" t="s">
        <v>38</v>
      </c>
      <c r="D66" s="31">
        <v>2138</v>
      </c>
      <c r="E66" s="32">
        <f t="shared" si="1"/>
        <v>2030</v>
      </c>
      <c r="L66" s="28" t="s">
        <v>38</v>
      </c>
      <c r="M66" s="31">
        <v>2138</v>
      </c>
      <c r="N66" s="32"/>
    </row>
    <row r="67" spans="3:15" ht="13.5">
      <c r="C67" s="28" t="s">
        <v>39</v>
      </c>
      <c r="D67" s="31">
        <v>236</v>
      </c>
      <c r="E67" s="32">
        <f t="shared" si="1"/>
        <v>220</v>
      </c>
      <c r="L67" s="28" t="s">
        <v>39</v>
      </c>
      <c r="M67" s="31">
        <v>236</v>
      </c>
      <c r="N67" s="32"/>
    </row>
    <row r="68" spans="3:15" ht="13.5">
      <c r="C68" s="28" t="s">
        <v>40</v>
      </c>
      <c r="D68" s="31">
        <v>564</v>
      </c>
      <c r="E68" s="32">
        <f t="shared" si="1"/>
        <v>530</v>
      </c>
      <c r="L68" s="28" t="s">
        <v>40</v>
      </c>
      <c r="M68" s="31">
        <v>564</v>
      </c>
      <c r="N68" s="32"/>
    </row>
    <row r="69" spans="3:15" ht="13.5">
      <c r="C69" s="28"/>
      <c r="D69" s="31"/>
      <c r="E69" s="32" t="str">
        <f t="shared" si="1"/>
        <v/>
      </c>
      <c r="L69" s="28"/>
      <c r="M69" s="31"/>
      <c r="N69" s="32"/>
      <c r="O69" t="s">
        <v>26</v>
      </c>
    </row>
    <row r="70" spans="3:15" ht="13.5">
      <c r="C70" s="28"/>
      <c r="D70" s="31"/>
      <c r="E70" s="32" t="str">
        <f t="shared" si="1"/>
        <v/>
      </c>
      <c r="L70" s="28"/>
      <c r="M70" s="31"/>
      <c r="N70" s="32"/>
      <c r="O70" t="s">
        <v>26</v>
      </c>
    </row>
    <row r="71" spans="3:15" ht="13.5">
      <c r="D71" s="28" t="s">
        <v>41</v>
      </c>
      <c r="E71" s="33">
        <f>INT(SUM(E62:E70)*0.05)</f>
        <v>288</v>
      </c>
      <c r="M71" s="28" t="s">
        <v>41</v>
      </c>
      <c r="N71" s="33"/>
    </row>
    <row r="72" spans="3:15" ht="13.5">
      <c r="D72" s="28" t="s">
        <v>42</v>
      </c>
      <c r="E72" s="34">
        <f>SUM(E62:E71)</f>
        <v>6058</v>
      </c>
      <c r="M72" s="28" t="s">
        <v>42</v>
      </c>
      <c r="N72" s="34"/>
    </row>
  </sheetData>
  <mergeCells count="7">
    <mergeCell ref="K54:N54"/>
    <mergeCell ref="A1:I1"/>
    <mergeCell ref="C10:N10"/>
    <mergeCell ref="C12:N12"/>
    <mergeCell ref="C14:P14"/>
    <mergeCell ref="B17:F17"/>
    <mergeCell ref="J17:M17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2013-10-21T06:44:54Z</dcterms:created>
  <dcterms:modified xsi:type="dcterms:W3CDTF">2013-11-01T01:18:45Z</dcterms:modified>
</cp:coreProperties>
</file>