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9-関数の組合せ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2" i="1" l="1"/>
  <c r="K83" i="1" s="1"/>
  <c r="K84" i="1" s="1"/>
  <c r="K85" i="1" s="1"/>
  <c r="K86" i="1" s="1"/>
  <c r="K87" i="1" s="1"/>
  <c r="K88" i="1" s="1"/>
  <c r="K89" i="1" s="1"/>
  <c r="K90" i="1" s="1"/>
  <c r="B82" i="1"/>
  <c r="B83" i="1" s="1"/>
  <c r="B84" i="1" s="1"/>
  <c r="B85" i="1" s="1"/>
  <c r="B86" i="1" s="1"/>
  <c r="B87" i="1" s="1"/>
  <c r="B88" i="1" s="1"/>
  <c r="B89" i="1" s="1"/>
  <c r="B90" i="1" s="1"/>
  <c r="F90" i="1" l="1"/>
  <c r="C90" i="1"/>
  <c r="F89" i="1"/>
  <c r="C89" i="1"/>
  <c r="F88" i="1"/>
  <c r="C88" i="1"/>
  <c r="F87" i="1"/>
  <c r="C87" i="1"/>
  <c r="F86" i="1"/>
  <c r="C86" i="1"/>
  <c r="F85" i="1"/>
  <c r="C85" i="1"/>
  <c r="F84" i="1"/>
  <c r="C84" i="1"/>
  <c r="F83" i="1"/>
  <c r="C83" i="1"/>
  <c r="F82" i="1"/>
  <c r="C82" i="1"/>
  <c r="E70" i="1"/>
  <c r="E69" i="1"/>
  <c r="E68" i="1"/>
  <c r="E67" i="1"/>
  <c r="E66" i="1"/>
  <c r="E65" i="1"/>
  <c r="E64" i="1"/>
  <c r="E41" i="1"/>
  <c r="D41" i="1"/>
  <c r="E40" i="1"/>
  <c r="D40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</calcChain>
</file>

<file path=xl/comments1.xml><?xml version="1.0" encoding="utf-8"?>
<comments xmlns="http://schemas.openxmlformats.org/spreadsheetml/2006/main">
  <authors>
    <author>根津良彦</author>
  </authors>
  <commentList>
    <comment ref="D3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$C$32:$C$41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C32)&gt;1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2"/>
            <rFont val="ＭＳ Ｐゴシック"/>
            <family val="3"/>
            <charset val="128"/>
          </rPr>
          <t>●</t>
        </r>
        <r>
          <rPr>
            <b/>
            <sz val="11"/>
            <color indexed="81"/>
            <rFont val="ＭＳ Ｐゴシック"/>
            <family val="3"/>
            <charset val="128"/>
          </rPr>
          <t>",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)
「論理式」に｛ネスト｝で「ＣＯＵＮＴＩＦ関数」（統計）を挿入します。
</t>
        </r>
        <r>
          <rPr>
            <sz val="11"/>
            <color indexed="81"/>
            <rFont val="ＭＳ Ｐゴシック"/>
            <family val="3"/>
            <charset val="128"/>
          </rPr>
          <t>《考え方》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会員名の範囲で（</t>
        </r>
        <r>
          <rPr>
            <sz val="11"/>
            <color indexed="10"/>
            <rFont val="ＭＳ Ｐゴシック"/>
            <family val="3"/>
            <charset val="128"/>
          </rPr>
          <t>絶対参照</t>
        </r>
        <r>
          <rPr>
            <sz val="11"/>
            <color indexed="81"/>
            <rFont val="ＭＳ Ｐゴシック"/>
            <family val="3"/>
            <charset val="128"/>
          </rPr>
          <t>）、
同じ入力値が１個以上→　</t>
        </r>
        <r>
          <rPr>
            <sz val="11"/>
            <color indexed="10"/>
            <rFont val="ＭＳ Ｐゴシック"/>
            <family val="3"/>
            <charset val="128"/>
          </rPr>
          <t>&gt;1</t>
        </r>
        <r>
          <rPr>
            <sz val="11"/>
            <color indexed="81"/>
            <rFont val="ＭＳ Ｐゴシック"/>
            <family val="3"/>
            <charset val="128"/>
          </rPr>
          <t>　あれば「</t>
        </r>
        <r>
          <rPr>
            <sz val="11"/>
            <color indexed="12"/>
            <rFont val="ＭＳ Ｐゴシック"/>
            <family val="3"/>
            <charset val="128"/>
          </rPr>
          <t>●</t>
        </r>
        <r>
          <rPr>
            <sz val="11"/>
            <color indexed="81"/>
            <rFont val="ＭＳ Ｐゴシック"/>
            <family val="3"/>
            <charset val="128"/>
          </rPr>
          <t>」・無ければば「</t>
        </r>
        <r>
          <rPr>
            <sz val="11"/>
            <color indexed="12"/>
            <rFont val="ＭＳ Ｐゴシック"/>
            <family val="3"/>
            <charset val="128"/>
          </rPr>
          <t>""</t>
        </r>
        <r>
          <rPr>
            <sz val="11"/>
            <color indexed="81"/>
            <rFont val="ＭＳ Ｐゴシック"/>
            <family val="3"/>
            <charset val="128"/>
          </rPr>
          <t>」</t>
        </r>
      </text>
    </comment>
    <comment ref="E32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何回、同じデータが一定の範囲にあったか？
=</t>
        </r>
        <r>
          <rPr>
            <b/>
            <sz val="12"/>
            <color indexed="10"/>
            <rFont val="ＭＳ Ｐゴシック"/>
            <family val="3"/>
            <charset val="128"/>
          </rPr>
          <t>COUNTIF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7"/>
            <rFont val="ＭＳ Ｐゴシック"/>
            <family val="3"/>
            <charset val="128"/>
          </rPr>
          <t>$C$32:$C$41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,C32)
</t>
        </r>
        <r>
          <rPr>
            <sz val="12"/>
            <color indexed="81"/>
            <rFont val="ＭＳ Ｐゴシック"/>
            <family val="3"/>
            <charset val="128"/>
          </rPr>
          <t>範囲は</t>
        </r>
        <r>
          <rPr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ですね。</t>
        </r>
      </text>
    </comment>
    <comment ref="E6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=D64/</t>
        </r>
        <r>
          <rPr>
            <b/>
            <sz val="11"/>
            <color indexed="10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$D$64:$D$70</t>
        </r>
        <r>
          <rPr>
            <b/>
            <sz val="11"/>
            <color indexed="81"/>
            <rFont val="ＭＳ Ｐゴシック"/>
            <family val="3"/>
            <charset val="128"/>
          </rPr>
          <t>)
分母に｛ネスト｝で合計する
｢ＳＵＭ関数」数学／三角
を挿入。</t>
        </r>
        <r>
          <rPr>
            <b/>
            <sz val="11"/>
            <color indexed="12"/>
            <rFont val="ＭＳ Ｐゴシック"/>
            <family val="3"/>
            <charset val="128"/>
          </rPr>
          <t>範囲は絶対参照</t>
        </r>
        <r>
          <rPr>
            <b/>
            <sz val="11"/>
            <color indexed="81"/>
            <rFont val="ＭＳ Ｐゴシック"/>
            <family val="3"/>
            <charset val="128"/>
          </rPr>
          <t>です。</t>
        </r>
      </text>
    </comment>
    <comment ref="F8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AND</t>
        </r>
        <r>
          <rPr>
            <b/>
            <sz val="11"/>
            <color indexed="81"/>
            <rFont val="ＭＳ Ｐゴシック"/>
            <family val="3"/>
            <charset val="128"/>
          </rPr>
          <t>(D82=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,E82=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),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OR</t>
        </r>
        <r>
          <rPr>
            <b/>
            <sz val="11"/>
            <color indexed="81"/>
            <rFont val="ＭＳ Ｐゴシック"/>
            <family val="3"/>
            <charset val="128"/>
          </rPr>
          <t>(D82=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,E82=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),"</t>
        </r>
        <r>
          <rPr>
            <b/>
            <sz val="11"/>
            <color indexed="17"/>
            <rFont val="ＭＳ Ｐゴシック"/>
            <family val="3"/>
            <charset val="128"/>
          </rPr>
          <t>入力不足</t>
        </r>
        <r>
          <rPr>
            <b/>
            <sz val="11"/>
            <color indexed="81"/>
            <rFont val="ＭＳ Ｐゴシック"/>
            <family val="3"/>
            <charset val="128"/>
          </rPr>
          <t>",</t>
        </r>
        <r>
          <rPr>
            <b/>
            <sz val="11"/>
            <color indexed="12"/>
            <rFont val="ＭＳ Ｐゴシック"/>
            <family val="3"/>
            <charset val="128"/>
          </rPr>
          <t>E82-D82</t>
        </r>
        <r>
          <rPr>
            <b/>
            <sz val="11"/>
            <color indexed="81"/>
            <rFont val="ＭＳ Ｐゴシック"/>
            <family val="3"/>
            <charset val="128"/>
          </rPr>
          <t>))
常に「ＩＦ関数」の中に「ＡＮＤ関数」「ＯＲ関数」を｛ネスト｝で設定します。</t>
        </r>
      </text>
    </comment>
  </commentList>
</comments>
</file>

<file path=xl/sharedStrings.xml><?xml version="1.0" encoding="utf-8"?>
<sst xmlns="http://schemas.openxmlformats.org/spreadsheetml/2006/main" count="75" uniqueCount="39">
  <si>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</si>
  <si>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4"/>
  </si>
  <si>
    <t>「ネスト」で関数を組み合わせる</t>
    <rPh sb="6" eb="8">
      <t>カンスウ</t>
    </rPh>
    <rPh sb="9" eb="10">
      <t>ク</t>
    </rPh>
    <rPh sb="11" eb="12">
      <t>ア</t>
    </rPh>
    <phoneticPr fontId="4"/>
  </si>
  <si>
    <t>何回も練習してみて下さい。</t>
    <rPh sb="0" eb="2">
      <t>ナンカイ</t>
    </rPh>
    <rPh sb="3" eb="5">
      <t>レンシュウ</t>
    </rPh>
    <rPh sb="9" eb="10">
      <t>クダ</t>
    </rPh>
    <phoneticPr fontId="4"/>
  </si>
  <si>
    <t>重複データのチェック</t>
    <rPh sb="0" eb="2">
      <t>ジュウフク</t>
    </rPh>
    <phoneticPr fontId="4"/>
  </si>
  <si>
    <t>会員名</t>
    <rPh sb="0" eb="2">
      <t>カイイン</t>
    </rPh>
    <rPh sb="2" eb="3">
      <t>ナ</t>
    </rPh>
    <phoneticPr fontId="4"/>
  </si>
  <si>
    <t>チェック</t>
    <phoneticPr fontId="4"/>
  </si>
  <si>
    <t>数</t>
    <rPh sb="0" eb="1">
      <t>スウ</t>
    </rPh>
    <phoneticPr fontId="4"/>
  </si>
  <si>
    <t>夏目草太</t>
    <rPh sb="0" eb="2">
      <t>ナツメ</t>
    </rPh>
    <rPh sb="2" eb="3">
      <t>ソウ</t>
    </rPh>
    <rPh sb="3" eb="4">
      <t>タ</t>
    </rPh>
    <phoneticPr fontId="4"/>
  </si>
  <si>
    <t>芥川龍一</t>
    <rPh sb="0" eb="2">
      <t>アクタガワ</t>
    </rPh>
    <rPh sb="2" eb="4">
      <t>リュウイチ</t>
    </rPh>
    <phoneticPr fontId="4"/>
  </si>
  <si>
    <t>幸田露子</t>
    <rPh sb="0" eb="2">
      <t>コウダ</t>
    </rPh>
    <rPh sb="2" eb="3">
      <t>ロ</t>
    </rPh>
    <rPh sb="3" eb="4">
      <t>コ</t>
    </rPh>
    <phoneticPr fontId="4"/>
  </si>
  <si>
    <t>島崎藤一</t>
    <rPh sb="0" eb="2">
      <t>シマザキ</t>
    </rPh>
    <rPh sb="2" eb="4">
      <t>トウイチ</t>
    </rPh>
    <phoneticPr fontId="4"/>
  </si>
  <si>
    <t>志賀直子</t>
    <rPh sb="0" eb="2">
      <t>シガ</t>
    </rPh>
    <rPh sb="2" eb="4">
      <t>ナオコ</t>
    </rPh>
    <phoneticPr fontId="4"/>
  </si>
  <si>
    <t>萩原朔雄</t>
    <rPh sb="0" eb="2">
      <t>ハギワラ</t>
    </rPh>
    <rPh sb="2" eb="3">
      <t>サク</t>
    </rPh>
    <rPh sb="3" eb="4">
      <t>オ</t>
    </rPh>
    <phoneticPr fontId="4"/>
  </si>
  <si>
    <t>左のように作成してみましょう</t>
  </si>
  <si>
    <t>三島由紀</t>
    <rPh sb="0" eb="2">
      <t>ミシマ</t>
    </rPh>
    <rPh sb="2" eb="4">
      <t>ユキコ</t>
    </rPh>
    <phoneticPr fontId="4"/>
  </si>
  <si>
    <t>チェック</t>
    <phoneticPr fontId="4"/>
  </si>
  <si>
    <t>「合計」項目が無い場合の「構成比」の算出</t>
    <rPh sb="1" eb="3">
      <t>ゴウケイ</t>
    </rPh>
    <rPh sb="4" eb="6">
      <t>コウモク</t>
    </rPh>
    <rPh sb="7" eb="8">
      <t>ナ</t>
    </rPh>
    <rPh sb="9" eb="11">
      <t>バアイ</t>
    </rPh>
    <rPh sb="13" eb="16">
      <t>コウセイヒ</t>
    </rPh>
    <rPh sb="18" eb="20">
      <t>サンシュツ</t>
    </rPh>
    <phoneticPr fontId="4"/>
  </si>
  <si>
    <t>曜日</t>
    <rPh sb="0" eb="2">
      <t>ヨウビ</t>
    </rPh>
    <phoneticPr fontId="4"/>
  </si>
  <si>
    <t>金額</t>
    <rPh sb="0" eb="2">
      <t>キンガク</t>
    </rPh>
    <phoneticPr fontId="4"/>
  </si>
  <si>
    <t>構成比</t>
    <rPh sb="0" eb="3">
      <t>コウセイヒ</t>
    </rPh>
    <phoneticPr fontId="4"/>
  </si>
  <si>
    <t>月曜日</t>
    <rPh sb="0" eb="3">
      <t>ゲツヨウビ</t>
    </rPh>
    <phoneticPr fontId="6"/>
  </si>
  <si>
    <t>火曜日</t>
  </si>
  <si>
    <t>水曜日</t>
  </si>
  <si>
    <t>木曜日</t>
  </si>
  <si>
    <t>金曜日</t>
  </si>
  <si>
    <t>土曜日</t>
  </si>
  <si>
    <t>日曜日</t>
  </si>
  <si>
    <t>「ＩＦ関数」「ＡＮＤ関数」「ＯＲ関数」の組合せ</t>
    <rPh sb="3" eb="5">
      <t>カンスウ</t>
    </rPh>
    <rPh sb="10" eb="12">
      <t>カンスウ</t>
    </rPh>
    <rPh sb="16" eb="18">
      <t>カンスウ</t>
    </rPh>
    <rPh sb="20" eb="22">
      <t>クミアワ</t>
    </rPh>
    <phoneticPr fontId="4"/>
  </si>
  <si>
    <t>問題</t>
    <rPh sb="0" eb="2">
      <t>モンダイ</t>
    </rPh>
    <phoneticPr fontId="4"/>
  </si>
  <si>
    <r>
      <t>「</t>
    </r>
    <r>
      <rPr>
        <b/>
        <sz val="11"/>
        <rFont val="ＭＳ Ｐゴシック"/>
        <family val="3"/>
        <charset val="128"/>
      </rPr>
      <t>出勤</t>
    </r>
    <r>
      <rPr>
        <sz val="11"/>
        <color theme="1"/>
        <rFont val="ＭＳ Ｐゴシック"/>
        <family val="2"/>
        <charset val="128"/>
        <scheme val="minor"/>
      </rPr>
      <t>」「</t>
    </r>
    <r>
      <rPr>
        <b/>
        <sz val="11"/>
        <rFont val="ＭＳ Ｐゴシック"/>
        <family val="3"/>
        <charset val="128"/>
      </rPr>
      <t>退勤</t>
    </r>
    <r>
      <rPr>
        <sz val="11"/>
        <color theme="1"/>
        <rFont val="ＭＳ Ｐゴシック"/>
        <family val="2"/>
        <charset val="128"/>
        <scheme val="minor"/>
      </rPr>
      <t>」の</t>
    </r>
    <r>
      <rPr>
        <b/>
        <sz val="11"/>
        <color indexed="10"/>
        <rFont val="ＭＳ Ｐゴシック"/>
        <family val="3"/>
        <charset val="128"/>
      </rPr>
      <t>何れかが、未入力</t>
    </r>
    <r>
      <rPr>
        <sz val="11"/>
        <color theme="1"/>
        <rFont val="ＭＳ Ｐゴシック"/>
        <family val="2"/>
        <charset val="128"/>
        <scheme val="minor"/>
      </rPr>
      <t>の場合「</t>
    </r>
    <r>
      <rPr>
        <b/>
        <sz val="11"/>
        <rFont val="ＭＳ Ｐゴシック"/>
        <family val="3"/>
        <charset val="128"/>
      </rPr>
      <t>入力不足</t>
    </r>
    <r>
      <rPr>
        <sz val="11"/>
        <color theme="1"/>
        <rFont val="ＭＳ Ｐゴシック"/>
        <family val="2"/>
        <charset val="128"/>
        <scheme val="minor"/>
      </rPr>
      <t>」と表示</t>
    </r>
    <rPh sb="1" eb="3">
      <t>シュッキン</t>
    </rPh>
    <rPh sb="5" eb="7">
      <t>タイキン</t>
    </rPh>
    <rPh sb="9" eb="10">
      <t>イズ</t>
    </rPh>
    <rPh sb="14" eb="17">
      <t>ミニュウリョク</t>
    </rPh>
    <rPh sb="18" eb="20">
      <t>バアイ</t>
    </rPh>
    <rPh sb="21" eb="23">
      <t>ニュウリョク</t>
    </rPh>
    <rPh sb="23" eb="25">
      <t>フソク</t>
    </rPh>
    <rPh sb="27" eb="29">
      <t>ヒョウジ</t>
    </rPh>
    <phoneticPr fontId="4"/>
  </si>
  <si>
    <r>
      <rPr>
        <b/>
        <sz val="11"/>
        <color indexed="10"/>
        <rFont val="ＭＳ Ｐゴシック"/>
        <family val="3"/>
        <charset val="128"/>
      </rPr>
      <t>両方とも未入力</t>
    </r>
    <r>
      <rPr>
        <sz val="11"/>
        <color indexed="10"/>
        <rFont val="ＭＳ Ｐゴシック"/>
        <family val="3"/>
        <charset val="128"/>
      </rPr>
      <t>であれば</t>
    </r>
    <r>
      <rPr>
        <sz val="11"/>
        <color theme="1"/>
        <rFont val="ＭＳ Ｐゴシック"/>
        <family val="2"/>
        <charset val="128"/>
        <scheme val="minor"/>
      </rPr>
      <t>、</t>
    </r>
    <r>
      <rPr>
        <b/>
        <sz val="11"/>
        <rFont val="ＭＳ Ｐゴシック"/>
        <family val="3"/>
        <charset val="128"/>
      </rPr>
      <t>何も表示しない</t>
    </r>
    <r>
      <rPr>
        <sz val="11"/>
        <color theme="1"/>
        <rFont val="ＭＳ Ｐゴシック"/>
        <family val="2"/>
        <charset val="128"/>
        <scheme val="minor"/>
      </rPr>
      <t>ように設定しましょう。</t>
    </r>
    <rPh sb="0" eb="2">
      <t>リョウホウ</t>
    </rPh>
    <rPh sb="4" eb="7">
      <t>ミニュウリョク</t>
    </rPh>
    <rPh sb="12" eb="13">
      <t>ナニ</t>
    </rPh>
    <rPh sb="14" eb="16">
      <t>ヒョウジ</t>
    </rPh>
    <rPh sb="22" eb="24">
      <t>セッテイ</t>
    </rPh>
    <phoneticPr fontId="4"/>
  </si>
  <si>
    <t>日付</t>
    <rPh sb="0" eb="2">
      <t>ヒヅケ</t>
    </rPh>
    <phoneticPr fontId="4"/>
  </si>
  <si>
    <t>出勤</t>
    <rPh sb="0" eb="2">
      <t>シュッキン</t>
    </rPh>
    <phoneticPr fontId="4"/>
  </si>
  <si>
    <t>退勤</t>
    <rPh sb="0" eb="2">
      <t>タイキン</t>
    </rPh>
    <phoneticPr fontId="4"/>
  </si>
  <si>
    <t>勤務時間</t>
    <rPh sb="0" eb="2">
      <t>キンム</t>
    </rPh>
    <rPh sb="2" eb="4">
      <t>ジカン</t>
    </rPh>
    <phoneticPr fontId="4"/>
  </si>
  <si>
    <t>Copyright(c) Beginners Site All right reserved 2013/10/10</t>
    <phoneticPr fontId="4"/>
  </si>
  <si>
    <r>
      <t>「</t>
    </r>
    <r>
      <rPr>
        <b/>
        <sz val="11"/>
        <color indexed="10"/>
        <rFont val="ＭＳ Ｐゴシック"/>
        <family val="3"/>
        <charset val="128"/>
      </rPr>
      <t>ネスト（入れ子）</t>
    </r>
    <r>
      <rPr>
        <b/>
        <sz val="11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4"/>
  </si>
  <si>
    <t>本年日付</t>
    <rPh sb="0" eb="2">
      <t>ホンネン</t>
    </rPh>
    <rPh sb="2" eb="4">
      <t>ヒヅケ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</si>
</sst>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#&quot;円&quot;"/>
    <numFmt numFmtId="177" formatCode="#,###&quot;個&quot;"/>
    <numFmt numFmtId="178" formatCode="0.0%"/>
    <numFmt numFmtId="179" formatCode="aaaa"/>
  </numFmts>
  <fonts count="2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53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2" fillId="0" borderId="0" xfId="0" applyFont="1" applyBorder="1" applyAlignment="1">
      <alignment horizontal="center" vertical="center"/>
    </xf>
    <xf numFmtId="176" fontId="12" fillId="0" borderId="0" xfId="1" applyNumberFormat="1" applyFont="1" applyBorder="1">
      <alignment vertical="center"/>
    </xf>
    <xf numFmtId="177" fontId="12" fillId="0" borderId="0" xfId="1" applyNumberFormat="1" applyFont="1" applyBorder="1">
      <alignment vertical="center"/>
    </xf>
    <xf numFmtId="0" fontId="16" fillId="7" borderId="0" xfId="0" applyFont="1" applyFill="1">
      <alignment vertical="center"/>
    </xf>
    <xf numFmtId="0" fontId="0" fillId="7" borderId="0" xfId="0" applyFill="1">
      <alignment vertical="center"/>
    </xf>
    <xf numFmtId="0" fontId="5" fillId="8" borderId="10" xfId="0" applyFont="1" applyFill="1" applyBorder="1" applyAlignment="1">
      <alignment horizontal="center"/>
    </xf>
    <xf numFmtId="0" fontId="12" fillId="0" borderId="10" xfId="0" applyFont="1" applyBorder="1">
      <alignment vertical="center"/>
    </xf>
    <xf numFmtId="0" fontId="0" fillId="9" borderId="10" xfId="0" applyFill="1" applyBorder="1" applyAlignment="1">
      <alignment horizontal="center"/>
    </xf>
    <xf numFmtId="0" fontId="0" fillId="9" borderId="10" xfId="0" applyFill="1" applyBorder="1">
      <alignment vertical="center"/>
    </xf>
    <xf numFmtId="0" fontId="5" fillId="0" borderId="0" xfId="0" applyFont="1" applyFill="1" applyBorder="1" applyAlignment="1">
      <alignment horizontal="center"/>
    </xf>
    <xf numFmtId="0" fontId="0" fillId="0" borderId="0" xfId="0" applyFill="1" applyBorder="1">
      <alignment vertical="center"/>
    </xf>
    <xf numFmtId="0" fontId="5" fillId="7" borderId="0" xfId="0" applyFont="1" applyFill="1">
      <alignment vertical="center"/>
    </xf>
    <xf numFmtId="0" fontId="0" fillId="3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8" fontId="0" fillId="0" borderId="10" xfId="1" applyFont="1" applyBorder="1">
      <alignment vertical="center"/>
    </xf>
    <xf numFmtId="178" fontId="0" fillId="0" borderId="10" xfId="2" applyNumberFormat="1" applyFont="1" applyBorder="1">
      <alignment vertical="center"/>
    </xf>
    <xf numFmtId="0" fontId="0" fillId="0" borderId="10" xfId="0" applyBorder="1">
      <alignment vertical="center"/>
    </xf>
    <xf numFmtId="178" fontId="0" fillId="0" borderId="0" xfId="0" applyNumberFormat="1">
      <alignment vertical="center"/>
    </xf>
    <xf numFmtId="0" fontId="5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9" fillId="3" borderId="10" xfId="0" applyNumberFormat="1" applyFont="1" applyFill="1" applyBorder="1" applyAlignment="1">
      <alignment horizontal="center"/>
    </xf>
    <xf numFmtId="56" fontId="9" fillId="0" borderId="10" xfId="0" applyNumberFormat="1" applyFont="1" applyFill="1" applyBorder="1" applyAlignment="1">
      <alignment horizontal="center"/>
    </xf>
    <xf numFmtId="179" fontId="9" fillId="0" borderId="10" xfId="0" applyNumberFormat="1" applyFont="1" applyFill="1" applyBorder="1" applyAlignment="1">
      <alignment horizontal="center"/>
    </xf>
    <xf numFmtId="20" fontId="9" fillId="0" borderId="10" xfId="0" applyNumberFormat="1" applyFont="1" applyFill="1" applyBorder="1" applyAlignment="1"/>
    <xf numFmtId="20" fontId="9" fillId="0" borderId="10" xfId="1" applyNumberFormat="1" applyFont="1" applyFill="1" applyBorder="1" applyAlignment="1"/>
    <xf numFmtId="20" fontId="19" fillId="9" borderId="10" xfId="1" applyNumberFormat="1" applyFont="1" applyFill="1" applyBorder="1" applyAlignment="1"/>
    <xf numFmtId="179" fontId="9" fillId="11" borderId="10" xfId="0" applyNumberFormat="1" applyFont="1" applyFill="1" applyBorder="1" applyAlignment="1">
      <alignment horizontal="center"/>
    </xf>
    <xf numFmtId="20" fontId="9" fillId="7" borderId="10" xfId="1" applyNumberFormat="1" applyFont="1" applyFill="1" applyBorder="1" applyAlignment="1"/>
    <xf numFmtId="20" fontId="9" fillId="7" borderId="10" xfId="0" applyNumberFormat="1" applyFont="1" applyFill="1" applyBorder="1" applyAlignment="1"/>
    <xf numFmtId="0" fontId="17" fillId="1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6" borderId="8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2">
    <dxf>
      <font>
        <condense val="0"/>
        <extend val="0"/>
        <color indexed="56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1</xdr:row>
      <xdr:rowOff>123825</xdr:rowOff>
    </xdr:from>
    <xdr:to>
      <xdr:col>4</xdr:col>
      <xdr:colOff>666750</xdr:colOff>
      <xdr:row>8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42925" y="285750"/>
          <a:ext cx="2238375" cy="10191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  <a:effectLst/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－２ ｝</a:t>
          </a:r>
        </a:p>
      </xdr:txBody>
    </xdr:sp>
    <xdr:clientData/>
  </xdr:twoCellAnchor>
  <xdr:twoCellAnchor>
    <xdr:from>
      <xdr:col>2</xdr:col>
      <xdr:colOff>95250</xdr:colOff>
      <xdr:row>18</xdr:row>
      <xdr:rowOff>66675</xdr:rowOff>
    </xdr:from>
    <xdr:to>
      <xdr:col>13</xdr:col>
      <xdr:colOff>9525</xdr:colOff>
      <xdr:row>21</xdr:row>
      <xdr:rowOff>95250</xdr:rowOff>
    </xdr:to>
    <xdr:grpSp>
      <xdr:nvGrpSpPr>
        <xdr:cNvPr id="3" name="Group 897"/>
        <xdr:cNvGrpSpPr>
          <a:grpSpLocks/>
        </xdr:cNvGrpSpPr>
      </xdr:nvGrpSpPr>
      <xdr:grpSpPr bwMode="auto">
        <a:xfrm>
          <a:off x="819150" y="3771900"/>
          <a:ext cx="6448425" cy="619125"/>
          <a:chOff x="98" y="395"/>
          <a:chExt cx="677" cy="65"/>
        </a:xfrm>
      </xdr:grpSpPr>
      <xdr:sp macro="" textlink="">
        <xdr:nvSpPr>
          <xdr:cNvPr id="4" name="Text Box 885" descr="キャンバス"/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/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0" y="399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02" y="395"/>
            <a:ext cx="48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85725</xdr:colOff>
      <xdr:row>30</xdr:row>
      <xdr:rowOff>57150</xdr:rowOff>
    </xdr:from>
    <xdr:to>
      <xdr:col>1</xdr:col>
      <xdr:colOff>542925</xdr:colOff>
      <xdr:row>32</xdr:row>
      <xdr:rowOff>9525</xdr:rowOff>
    </xdr:to>
    <xdr:pic>
      <xdr:nvPicPr>
        <xdr:cNvPr id="8" name="Picture 895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5725" y="6076950"/>
          <a:ext cx="590550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19050</xdr:colOff>
      <xdr:row>43</xdr:row>
      <xdr:rowOff>38100</xdr:rowOff>
    </xdr:from>
    <xdr:to>
      <xdr:col>9</xdr:col>
      <xdr:colOff>504825</xdr:colOff>
      <xdr:row>44</xdr:row>
      <xdr:rowOff>104775</xdr:rowOff>
    </xdr:to>
    <xdr:pic>
      <xdr:nvPicPr>
        <xdr:cNvPr id="9" name="Picture 89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600575" y="7839075"/>
          <a:ext cx="4857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542925</xdr:colOff>
      <xdr:row>30</xdr:row>
      <xdr:rowOff>28575</xdr:rowOff>
    </xdr:from>
    <xdr:to>
      <xdr:col>11</xdr:col>
      <xdr:colOff>66675</xdr:colOff>
      <xdr:row>35</xdr:row>
      <xdr:rowOff>28575</xdr:rowOff>
    </xdr:to>
    <xdr:pic>
      <xdr:nvPicPr>
        <xdr:cNvPr id="10" name="Picture 920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 t="21429"/>
        <a:stretch>
          <a:fillRect/>
        </a:stretch>
      </xdr:blipFill>
      <xdr:spPr bwMode="auto">
        <a:xfrm>
          <a:off x="3352800" y="5781675"/>
          <a:ext cx="2581275" cy="838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123825</xdr:colOff>
      <xdr:row>46</xdr:row>
      <xdr:rowOff>47625</xdr:rowOff>
    </xdr:from>
    <xdr:to>
      <xdr:col>3</xdr:col>
      <xdr:colOff>581025</xdr:colOff>
      <xdr:row>50</xdr:row>
      <xdr:rowOff>28575</xdr:rowOff>
    </xdr:to>
    <xdr:pic>
      <xdr:nvPicPr>
        <xdr:cNvPr id="11" name="Picture 923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 t="24731"/>
        <a:stretch>
          <a:fillRect/>
        </a:stretch>
      </xdr:blipFill>
      <xdr:spPr bwMode="auto">
        <a:xfrm>
          <a:off x="257175" y="8534400"/>
          <a:ext cx="1743075" cy="6667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10</xdr:col>
      <xdr:colOff>123825</xdr:colOff>
      <xdr:row>62</xdr:row>
      <xdr:rowOff>47625</xdr:rowOff>
    </xdr:from>
    <xdr:to>
      <xdr:col>10</xdr:col>
      <xdr:colOff>609600</xdr:colOff>
      <xdr:row>63</xdr:row>
      <xdr:rowOff>114300</xdr:rowOff>
    </xdr:to>
    <xdr:pic>
      <xdr:nvPicPr>
        <xdr:cNvPr id="12" name="Picture 92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295900" y="11249025"/>
          <a:ext cx="4857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28575</xdr:colOff>
      <xdr:row>59</xdr:row>
      <xdr:rowOff>152400</xdr:rowOff>
    </xdr:from>
    <xdr:to>
      <xdr:col>2</xdr:col>
      <xdr:colOff>28575</xdr:colOff>
      <xdr:row>61</xdr:row>
      <xdr:rowOff>104775</xdr:rowOff>
    </xdr:to>
    <xdr:pic>
      <xdr:nvPicPr>
        <xdr:cNvPr id="13" name="Picture 925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1925" y="10868025"/>
          <a:ext cx="590550" cy="276225"/>
        </a:xfrm>
        <a:prstGeom prst="rect">
          <a:avLst/>
        </a:prstGeom>
        <a:noFill/>
      </xdr:spPr>
    </xdr:pic>
    <xdr:clientData/>
  </xdr:twoCellAnchor>
  <xdr:twoCellAnchor>
    <xdr:from>
      <xdr:col>13</xdr:col>
      <xdr:colOff>409575</xdr:colOff>
      <xdr:row>90</xdr:row>
      <xdr:rowOff>123825</xdr:rowOff>
    </xdr:from>
    <xdr:to>
      <xdr:col>18</xdr:col>
      <xdr:colOff>457200</xdr:colOff>
      <xdr:row>97</xdr:row>
      <xdr:rowOff>38100</xdr:rowOff>
    </xdr:to>
    <xdr:sp macro="" textlink="">
      <xdr:nvSpPr>
        <xdr:cNvPr id="16" name="テキスト ボックス 15"/>
        <xdr:cNvSpPr txBox="1"/>
      </xdr:nvSpPr>
      <xdr:spPr>
        <a:xfrm>
          <a:off x="7667625" y="16030575"/>
          <a:ext cx="3495675" cy="1047750"/>
        </a:xfrm>
        <a:prstGeom prst="rect">
          <a:avLst/>
        </a:prstGeom>
        <a:ln/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「日付」を変更してみましょう。</a:t>
          </a:r>
          <a:endParaRPr kumimoji="1" lang="en-US" altLang="ja-JP" sz="1100">
            <a:solidFill>
              <a:srgbClr val="FF0000"/>
            </a:solidFill>
          </a:endParaRPr>
        </a:p>
        <a:p>
          <a:r>
            <a:rPr kumimoji="1" lang="ja-JP" altLang="en-US" sz="1100"/>
            <a:t>自動的に、「土曜日＝</a:t>
          </a:r>
          <a:r>
            <a:rPr kumimoji="1" lang="ja-JP" altLang="en-US" sz="1100">
              <a:solidFill>
                <a:srgbClr val="0000FF"/>
              </a:solidFill>
            </a:rPr>
            <a:t>青文字</a:t>
          </a:r>
          <a:r>
            <a:rPr kumimoji="1" lang="ja-JP" altLang="en-US" sz="1100"/>
            <a:t>」・「日曜日＝</a:t>
          </a:r>
          <a:r>
            <a:rPr kumimoji="1" lang="ja-JP" altLang="en-US" sz="1100">
              <a:solidFill>
                <a:srgbClr val="FF0000"/>
              </a:solidFill>
            </a:rPr>
            <a:t>赤文字</a:t>
          </a:r>
          <a:r>
            <a:rPr kumimoji="1" lang="ja-JP" altLang="en-US" sz="1100"/>
            <a:t>」</a:t>
          </a:r>
          <a:endParaRPr kumimoji="1" lang="en-US" altLang="ja-JP" sz="1100"/>
        </a:p>
        <a:p>
          <a:r>
            <a:rPr kumimoji="1" lang="ja-JP" altLang="en-US" sz="1100"/>
            <a:t>に表示されます。</a:t>
          </a:r>
          <a:endParaRPr kumimoji="1" lang="en-US" altLang="ja-JP" sz="1100"/>
        </a:p>
        <a:p>
          <a:r>
            <a:rPr kumimoji="1" lang="ja-JP" altLang="en-US" sz="1100" b="1"/>
            <a:t>「条件付き書式」で「数式＝</a:t>
          </a:r>
          <a:r>
            <a:rPr kumimoji="1" lang="en-US" altLang="ja-JP" sz="1100" b="1">
              <a:solidFill>
                <a:srgbClr val="FF0000"/>
              </a:solidFill>
            </a:rPr>
            <a:t>WEEKDAY</a:t>
          </a:r>
          <a:r>
            <a:rPr kumimoji="1" lang="ja-JP" altLang="en-US" sz="1100" b="1">
              <a:solidFill>
                <a:srgbClr val="FF0000"/>
              </a:solidFill>
            </a:rPr>
            <a:t>関数</a:t>
          </a:r>
          <a:r>
            <a:rPr kumimoji="1" lang="ja-JP" altLang="en-US" sz="1100" b="1"/>
            <a:t>」ですね。</a:t>
          </a:r>
          <a:endParaRPr kumimoji="1" lang="en-US" altLang="ja-JP" sz="1100" b="1"/>
        </a:p>
        <a:p>
          <a:r>
            <a:rPr kumimoji="1" lang="ja-JP" altLang="en-US" sz="1100" b="1"/>
            <a:t>復習して下さい。</a:t>
          </a:r>
        </a:p>
      </xdr:txBody>
    </xdr:sp>
    <xdr:clientData/>
  </xdr:twoCellAnchor>
  <xdr:twoCellAnchor editAs="oneCell">
    <xdr:from>
      <xdr:col>1</xdr:col>
      <xdr:colOff>57150</xdr:colOff>
      <xdr:row>93</xdr:row>
      <xdr:rowOff>104775</xdr:rowOff>
    </xdr:from>
    <xdr:to>
      <xdr:col>11</xdr:col>
      <xdr:colOff>38100</xdr:colOff>
      <xdr:row>102</xdr:row>
      <xdr:rowOff>57150</xdr:rowOff>
    </xdr:to>
    <xdr:pic>
      <xdr:nvPicPr>
        <xdr:cNvPr id="17" name="図 16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6497300"/>
          <a:ext cx="5715000" cy="1409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295275</xdr:colOff>
      <xdr:row>95</xdr:row>
      <xdr:rowOff>19049</xdr:rowOff>
    </xdr:from>
    <xdr:to>
      <xdr:col>13</xdr:col>
      <xdr:colOff>28575</xdr:colOff>
      <xdr:row>99</xdr:row>
      <xdr:rowOff>9524</xdr:rowOff>
    </xdr:to>
    <xdr:sp macro="" textlink="">
      <xdr:nvSpPr>
        <xdr:cNvPr id="15" name="テキスト ボックス 14"/>
        <xdr:cNvSpPr txBox="1"/>
      </xdr:nvSpPr>
      <xdr:spPr>
        <a:xfrm>
          <a:off x="3800475" y="16735424"/>
          <a:ext cx="3486150" cy="63817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数式バーで「、（カンマ：半角英数」を入れて</a:t>
          </a:r>
          <a:endParaRPr kumimoji="1" lang="en-US" altLang="ja-JP" sz="1200"/>
        </a:p>
        <a:p>
          <a:r>
            <a:rPr kumimoji="1" lang="ja-JP" altLang="en-US" sz="1200"/>
            <a:t>関数を繋ぐ事を忘れずに。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90"/>
  <sheetViews>
    <sheetView tabSelected="1" workbookViewId="0">
      <selection activeCell="A3" sqref="A3"/>
    </sheetView>
  </sheetViews>
  <sheetFormatPr defaultRowHeight="12.75" customHeight="1"/>
  <cols>
    <col min="1" max="1" width="1.75" style="1" customWidth="1"/>
    <col min="2" max="2" width="7.75" customWidth="1"/>
    <col min="3" max="7" width="9.125" customWidth="1"/>
    <col min="8" max="8" width="3.5" customWidth="1"/>
    <col min="9" max="9" width="1.5" customWidth="1"/>
    <col min="10" max="10" width="7.75" customWidth="1"/>
    <col min="11" max="13" width="9.125" customWidth="1"/>
    <col min="14" max="14" width="10.25" customWidth="1"/>
    <col min="15" max="15" width="9.125" customWidth="1"/>
    <col min="16" max="16" width="7.875" customWidth="1"/>
  </cols>
  <sheetData>
    <row r="1" spans="1:16" ht="12.75" customHeight="1">
      <c r="A1" s="36" t="s">
        <v>36</v>
      </c>
      <c r="B1" s="36"/>
      <c r="C1" s="36"/>
      <c r="D1" s="36"/>
      <c r="E1" s="36"/>
      <c r="F1" s="36"/>
      <c r="G1" s="36"/>
      <c r="H1" s="36"/>
      <c r="I1" s="36"/>
    </row>
    <row r="10" spans="1:16" ht="16.5" customHeight="1" thickBot="1">
      <c r="C10" s="37" t="s">
        <v>0</v>
      </c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9"/>
      <c r="O10" s="2"/>
    </row>
    <row r="11" spans="1:16" s="3" customFormat="1" ht="25.5" customHeight="1" thickTop="1"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6" s="3" customFormat="1" ht="45.75" customHeight="1">
      <c r="C12" s="40" t="s">
        <v>1</v>
      </c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2"/>
      <c r="O12" s="4"/>
    </row>
    <row r="13" spans="1:16" ht="12.75" customHeight="1">
      <c r="A13" s="3"/>
      <c r="C13" s="3"/>
      <c r="D13" s="3"/>
      <c r="E13" s="5"/>
      <c r="F13" s="6"/>
      <c r="G13" s="7"/>
      <c r="H13" s="8"/>
      <c r="I13" s="3"/>
      <c r="J13" s="3"/>
      <c r="K13" s="3"/>
      <c r="L13" s="3"/>
      <c r="M13" s="3"/>
      <c r="N13" s="3"/>
      <c r="O13" s="3"/>
      <c r="P13" s="3"/>
    </row>
    <row r="14" spans="1:16" ht="20.25" customHeight="1">
      <c r="A14" s="3"/>
      <c r="C14" s="43" t="s">
        <v>37</v>
      </c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ht="12.75" customHeight="1">
      <c r="A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ht="12.75" customHeight="1">
      <c r="A16" s="3"/>
      <c r="E16" s="3"/>
      <c r="F16" s="3"/>
      <c r="G16" s="3"/>
      <c r="H16" s="3"/>
      <c r="I16" s="3"/>
      <c r="J16" s="3"/>
      <c r="O16" s="3"/>
      <c r="P16" s="3"/>
    </row>
    <row r="17" spans="1:16" ht="18" customHeight="1" thickBot="1">
      <c r="A17" s="3"/>
      <c r="B17" s="44" t="s">
        <v>2</v>
      </c>
      <c r="C17" s="45"/>
      <c r="D17" s="45"/>
      <c r="E17" s="46"/>
      <c r="F17" s="3"/>
      <c r="G17" s="3"/>
      <c r="H17" s="3"/>
      <c r="I17" s="3"/>
      <c r="J17" s="47" t="s">
        <v>3</v>
      </c>
      <c r="K17" s="47"/>
      <c r="L17" s="47"/>
      <c r="M17" s="47"/>
      <c r="N17" s="3"/>
      <c r="O17" s="3"/>
      <c r="P17" s="3"/>
    </row>
    <row r="18" spans="1:16" ht="12.75" customHeight="1">
      <c r="A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20.25" customHeight="1">
      <c r="A19" s="3"/>
      <c r="N19" s="3"/>
      <c r="O19" s="3"/>
      <c r="P19" s="3"/>
    </row>
    <row r="20" spans="1:16" ht="13.5" customHeight="1">
      <c r="A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ht="12.75" customHeight="1">
      <c r="A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ht="12.75" customHeight="1">
      <c r="A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9" spans="1:16" ht="12.75" customHeight="1">
      <c r="B29" s="9" t="s">
        <v>4</v>
      </c>
      <c r="C29" s="10"/>
      <c r="D29" s="10"/>
    </row>
    <row r="31" spans="1:16" ht="12.75" customHeight="1">
      <c r="C31" s="11" t="s">
        <v>5</v>
      </c>
      <c r="D31" s="11" t="s">
        <v>6</v>
      </c>
      <c r="E31" s="11" t="s">
        <v>7</v>
      </c>
    </row>
    <row r="32" spans="1:16" ht="12.75" customHeight="1">
      <c r="C32" s="12" t="s">
        <v>8</v>
      </c>
      <c r="D32" s="13" t="str">
        <f>IF(COUNTIF($C$32:$C$41,C32)&gt;1,"●","")</f>
        <v>●</v>
      </c>
      <c r="E32" s="14">
        <f>COUNTIF($C$32:$C$41,C32)</f>
        <v>3</v>
      </c>
    </row>
    <row r="33" spans="3:13" ht="13.5">
      <c r="C33" s="12" t="s">
        <v>9</v>
      </c>
      <c r="D33" s="13" t="str">
        <f t="shared" ref="D33:D41" si="0">IF(COUNTIF($C$32:$C$41,C33)&gt;1,"●","")</f>
        <v>●</v>
      </c>
      <c r="E33" s="14">
        <f t="shared" ref="E33:E41" si="1">COUNTIF($C$32:$C$41,C33)</f>
        <v>2</v>
      </c>
    </row>
    <row r="34" spans="3:13" ht="13.5">
      <c r="C34" s="12" t="s">
        <v>10</v>
      </c>
      <c r="D34" s="13" t="str">
        <f t="shared" si="0"/>
        <v/>
      </c>
      <c r="E34" s="14">
        <f t="shared" si="1"/>
        <v>1</v>
      </c>
    </row>
    <row r="35" spans="3:13" ht="13.5">
      <c r="C35" s="12" t="s">
        <v>11</v>
      </c>
      <c r="D35" s="13" t="str">
        <f t="shared" si="0"/>
        <v/>
      </c>
      <c r="E35" s="14">
        <f t="shared" si="1"/>
        <v>1</v>
      </c>
    </row>
    <row r="36" spans="3:13" ht="13.5">
      <c r="C36" s="12" t="s">
        <v>8</v>
      </c>
      <c r="D36" s="13" t="str">
        <f t="shared" si="0"/>
        <v>●</v>
      </c>
      <c r="E36" s="14">
        <f t="shared" si="1"/>
        <v>3</v>
      </c>
    </row>
    <row r="37" spans="3:13" ht="13.5">
      <c r="C37" s="12" t="s">
        <v>12</v>
      </c>
      <c r="D37" s="13" t="str">
        <f t="shared" si="0"/>
        <v/>
      </c>
      <c r="E37" s="14">
        <f t="shared" si="1"/>
        <v>1</v>
      </c>
    </row>
    <row r="38" spans="3:13" ht="13.5">
      <c r="C38" s="12" t="s">
        <v>13</v>
      </c>
      <c r="D38" s="13" t="str">
        <f t="shared" si="0"/>
        <v/>
      </c>
      <c r="E38" s="14">
        <f t="shared" si="1"/>
        <v>1</v>
      </c>
    </row>
    <row r="39" spans="3:13" ht="13.5">
      <c r="C39" s="12" t="s">
        <v>15</v>
      </c>
      <c r="D39" s="13" t="str">
        <f t="shared" si="0"/>
        <v/>
      </c>
      <c r="E39" s="14">
        <f t="shared" si="1"/>
        <v>1</v>
      </c>
    </row>
    <row r="40" spans="3:13" ht="13.5">
      <c r="C40" s="12" t="s">
        <v>9</v>
      </c>
      <c r="D40" s="13" t="str">
        <f t="shared" si="0"/>
        <v>●</v>
      </c>
      <c r="E40" s="14">
        <f t="shared" si="1"/>
        <v>2</v>
      </c>
      <c r="J40" s="35" t="s">
        <v>14</v>
      </c>
      <c r="K40" s="35"/>
      <c r="L40" s="35"/>
      <c r="M40" s="35"/>
    </row>
    <row r="41" spans="3:13" ht="13.5">
      <c r="C41" s="12" t="s">
        <v>8</v>
      </c>
      <c r="D41" s="13" t="str">
        <f t="shared" si="0"/>
        <v>●</v>
      </c>
      <c r="E41" s="14">
        <f t="shared" si="1"/>
        <v>3</v>
      </c>
    </row>
    <row r="42" spans="3:13" ht="14.25">
      <c r="J42" s="9" t="s">
        <v>4</v>
      </c>
      <c r="K42" s="10"/>
      <c r="L42" s="10"/>
    </row>
    <row r="43" spans="3:13" ht="13.5"/>
    <row r="44" spans="3:13" ht="13.5">
      <c r="J44" s="15"/>
      <c r="K44" s="11" t="s">
        <v>5</v>
      </c>
      <c r="L44" s="11" t="s">
        <v>16</v>
      </c>
      <c r="M44" s="11" t="s">
        <v>7</v>
      </c>
    </row>
    <row r="45" spans="3:13" ht="13.5">
      <c r="J45" s="16"/>
      <c r="K45" s="12" t="s">
        <v>8</v>
      </c>
      <c r="L45" s="13"/>
      <c r="M45" s="14"/>
    </row>
    <row r="46" spans="3:13" ht="13.5">
      <c r="J46" s="16"/>
      <c r="K46" s="12" t="s">
        <v>9</v>
      </c>
      <c r="L46" s="13"/>
      <c r="M46" s="14"/>
    </row>
    <row r="47" spans="3:13" ht="13.5">
      <c r="J47" s="16"/>
      <c r="K47" s="12" t="s">
        <v>10</v>
      </c>
      <c r="L47" s="13"/>
      <c r="M47" s="14"/>
    </row>
    <row r="48" spans="3:13" ht="13.5">
      <c r="J48" s="16"/>
      <c r="K48" s="12" t="s">
        <v>11</v>
      </c>
      <c r="L48" s="13"/>
      <c r="M48" s="14"/>
    </row>
    <row r="49" spans="2:14" ht="13.5">
      <c r="J49" s="16"/>
      <c r="K49" s="12" t="s">
        <v>8</v>
      </c>
      <c r="L49" s="13"/>
      <c r="M49" s="14"/>
    </row>
    <row r="50" spans="2:14" ht="13.5">
      <c r="J50" s="16"/>
      <c r="K50" s="12" t="s">
        <v>12</v>
      </c>
      <c r="L50" s="13"/>
      <c r="M50" s="14"/>
    </row>
    <row r="51" spans="2:14" ht="13.5">
      <c r="J51" s="16"/>
      <c r="K51" s="12" t="s">
        <v>13</v>
      </c>
      <c r="L51" s="13"/>
      <c r="M51" s="14"/>
    </row>
    <row r="52" spans="2:14" ht="13.5">
      <c r="J52" s="16"/>
      <c r="K52" s="12" t="s">
        <v>15</v>
      </c>
      <c r="L52" s="13"/>
      <c r="M52" s="14"/>
    </row>
    <row r="53" spans="2:14" ht="12.75" customHeight="1">
      <c r="J53" s="16"/>
      <c r="K53" s="12" t="s">
        <v>9</v>
      </c>
      <c r="L53" s="13"/>
      <c r="M53" s="14"/>
    </row>
    <row r="54" spans="2:14" ht="12.75" customHeight="1">
      <c r="J54" s="16"/>
      <c r="K54" s="12" t="s">
        <v>8</v>
      </c>
      <c r="L54" s="13"/>
      <c r="M54" s="14"/>
    </row>
    <row r="58" spans="2:14" ht="13.5">
      <c r="B58" s="17" t="s">
        <v>17</v>
      </c>
      <c r="C58" s="10"/>
      <c r="D58" s="10"/>
      <c r="E58" s="10"/>
      <c r="F58" s="10"/>
      <c r="J58" s="17" t="s">
        <v>17</v>
      </c>
      <c r="K58" s="10"/>
      <c r="L58" s="10"/>
      <c r="M58" s="10"/>
      <c r="N58" s="10"/>
    </row>
    <row r="60" spans="2:14" ht="13.5">
      <c r="K60" s="35" t="s">
        <v>14</v>
      </c>
      <c r="L60" s="35"/>
      <c r="M60" s="35"/>
      <c r="N60" s="35"/>
    </row>
    <row r="63" spans="2:14" ht="13.5">
      <c r="C63" s="18" t="s">
        <v>18</v>
      </c>
      <c r="D63" s="18" t="s">
        <v>19</v>
      </c>
      <c r="E63" s="18" t="s">
        <v>20</v>
      </c>
      <c r="L63" s="18" t="s">
        <v>18</v>
      </c>
      <c r="M63" s="18" t="s">
        <v>19</v>
      </c>
      <c r="N63" s="18" t="s">
        <v>20</v>
      </c>
    </row>
    <row r="64" spans="2:14" ht="13.5">
      <c r="C64" s="19" t="s">
        <v>21</v>
      </c>
      <c r="D64" s="20">
        <v>132687</v>
      </c>
      <c r="E64" s="21">
        <f>D64/SUM($D$64:$D$70)</f>
        <v>0.17371819545800898</v>
      </c>
      <c r="L64" s="19" t="s">
        <v>21</v>
      </c>
      <c r="M64" s="20">
        <v>132687</v>
      </c>
      <c r="N64" s="22"/>
    </row>
    <row r="65" spans="2:14" ht="13.5">
      <c r="C65" s="19" t="s">
        <v>22</v>
      </c>
      <c r="D65" s="20">
        <v>78440</v>
      </c>
      <c r="E65" s="21">
        <f t="shared" ref="E65:E70" si="2">D65/SUM($D$64:$D$70)</f>
        <v>0.10269623438412372</v>
      </c>
      <c r="L65" s="19" t="s">
        <v>22</v>
      </c>
      <c r="M65" s="20">
        <v>78440</v>
      </c>
      <c r="N65" s="22"/>
    </row>
    <row r="66" spans="2:14" ht="13.5">
      <c r="C66" s="19" t="s">
        <v>23</v>
      </c>
      <c r="D66" s="20">
        <v>33331</v>
      </c>
      <c r="E66" s="21">
        <f t="shared" si="2"/>
        <v>4.3638044215415957E-2</v>
      </c>
      <c r="L66" s="19" t="s">
        <v>23</v>
      </c>
      <c r="M66" s="20">
        <v>33331</v>
      </c>
      <c r="N66" s="22"/>
    </row>
    <row r="67" spans="2:14" ht="13.5">
      <c r="C67" s="19" t="s">
        <v>24</v>
      </c>
      <c r="D67" s="20">
        <v>143744</v>
      </c>
      <c r="E67" s="21">
        <f t="shared" si="2"/>
        <v>0.18819438443793318</v>
      </c>
      <c r="L67" s="19" t="s">
        <v>24</v>
      </c>
      <c r="M67" s="20">
        <v>143744</v>
      </c>
      <c r="N67" s="22"/>
    </row>
    <row r="68" spans="2:14" ht="13.5">
      <c r="C68" s="19" t="s">
        <v>25</v>
      </c>
      <c r="D68" s="20">
        <v>110389</v>
      </c>
      <c r="E68" s="21">
        <f t="shared" si="2"/>
        <v>0.14452491863117073</v>
      </c>
      <c r="L68" s="19" t="s">
        <v>25</v>
      </c>
      <c r="M68" s="20">
        <v>110389</v>
      </c>
      <c r="N68" s="22"/>
    </row>
    <row r="69" spans="2:14" ht="13.5">
      <c r="C69" s="19" t="s">
        <v>26</v>
      </c>
      <c r="D69" s="20">
        <v>156620</v>
      </c>
      <c r="E69" s="21">
        <f t="shared" si="2"/>
        <v>0.20505206819532709</v>
      </c>
      <c r="L69" s="19" t="s">
        <v>26</v>
      </c>
      <c r="M69" s="20">
        <v>156620</v>
      </c>
      <c r="N69" s="22"/>
    </row>
    <row r="70" spans="2:14" ht="13.5">
      <c r="C70" s="19" t="s">
        <v>27</v>
      </c>
      <c r="D70" s="20">
        <v>108595</v>
      </c>
      <c r="E70" s="21">
        <f t="shared" si="2"/>
        <v>0.14217615467802033</v>
      </c>
      <c r="L70" s="19" t="s">
        <v>27</v>
      </c>
      <c r="M70" s="20">
        <v>108595</v>
      </c>
      <c r="N70" s="22"/>
    </row>
    <row r="71" spans="2:14" ht="13.5">
      <c r="E71" s="23"/>
    </row>
    <row r="73" spans="2:14" ht="13.5">
      <c r="B73" s="17" t="s">
        <v>28</v>
      </c>
      <c r="C73" s="10"/>
      <c r="D73" s="10"/>
      <c r="E73" s="10"/>
      <c r="F73" s="10"/>
      <c r="J73" s="17" t="s">
        <v>28</v>
      </c>
      <c r="K73" s="10"/>
      <c r="L73" s="10"/>
      <c r="M73" s="10"/>
      <c r="N73" s="10"/>
    </row>
    <row r="76" spans="2:14" ht="13.5"/>
    <row r="77" spans="2:14" ht="13.5">
      <c r="E77" s="24" t="s">
        <v>29</v>
      </c>
      <c r="F77" t="s">
        <v>30</v>
      </c>
    </row>
    <row r="78" spans="2:14" ht="12.75" customHeight="1">
      <c r="F78" s="25" t="s">
        <v>31</v>
      </c>
    </row>
    <row r="80" spans="2:14" ht="13.5">
      <c r="B80" t="s">
        <v>38</v>
      </c>
      <c r="K80" t="s">
        <v>38</v>
      </c>
    </row>
    <row r="81" spans="2:15" ht="13.5">
      <c r="B81" s="26" t="s">
        <v>32</v>
      </c>
      <c r="C81" s="26" t="s">
        <v>18</v>
      </c>
      <c r="D81" s="26" t="s">
        <v>33</v>
      </c>
      <c r="E81" s="26" t="s">
        <v>34</v>
      </c>
      <c r="F81" s="26" t="s">
        <v>35</v>
      </c>
      <c r="K81" s="26" t="s">
        <v>32</v>
      </c>
      <c r="L81" s="26" t="s">
        <v>18</v>
      </c>
      <c r="M81" s="26" t="s">
        <v>33</v>
      </c>
      <c r="N81" s="26" t="s">
        <v>34</v>
      </c>
      <c r="O81" s="26" t="s">
        <v>35</v>
      </c>
    </row>
    <row r="82" spans="2:15" ht="13.5">
      <c r="B82" s="27">
        <f ca="1">TODAY()</f>
        <v>41579</v>
      </c>
      <c r="C82" s="28">
        <f ca="1">B82</f>
        <v>41579</v>
      </c>
      <c r="D82" s="29">
        <v>0.63194444444444442</v>
      </c>
      <c r="E82" s="30">
        <v>0.82638888888888884</v>
      </c>
      <c r="F82" s="31">
        <f>IF(AND(D82="",E82=""),"",IF(OR(D82="",E82=""),"入力不足",E82-D82))</f>
        <v>0.19444444444444442</v>
      </c>
      <c r="K82" s="27">
        <f ca="1">TODAY()</f>
        <v>41579</v>
      </c>
      <c r="L82" s="32"/>
      <c r="M82" s="29">
        <v>0.63194444444444442</v>
      </c>
      <c r="N82" s="30">
        <v>0.82638888888888884</v>
      </c>
      <c r="O82" s="31"/>
    </row>
    <row r="83" spans="2:15" ht="13.5">
      <c r="B83" s="27">
        <f ca="1">B82+1</f>
        <v>41580</v>
      </c>
      <c r="C83" s="28">
        <f t="shared" ref="C83:C90" ca="1" si="3">B83</f>
        <v>41580</v>
      </c>
      <c r="D83" s="29">
        <v>0.69444444444444453</v>
      </c>
      <c r="E83" s="30">
        <v>0.84027777777777779</v>
      </c>
      <c r="F83" s="31">
        <f t="shared" ref="F83:F90" si="4">IF(AND(D83="",E83=""),"",IF(OR(D83="",E83=""),"入力不足",E83-D83))</f>
        <v>0.14583333333333326</v>
      </c>
      <c r="K83" s="27">
        <f ca="1">K82+1</f>
        <v>41580</v>
      </c>
      <c r="L83" s="32"/>
      <c r="M83" s="29">
        <v>0.69444444444444453</v>
      </c>
      <c r="N83" s="30">
        <v>0.84027777777777779</v>
      </c>
      <c r="O83" s="31"/>
    </row>
    <row r="84" spans="2:15" ht="13.5">
      <c r="B84" s="27">
        <f t="shared" ref="B84:B90" ca="1" si="5">B83+1</f>
        <v>41581</v>
      </c>
      <c r="C84" s="28">
        <f t="shared" ca="1" si="3"/>
        <v>41581</v>
      </c>
      <c r="D84" s="29">
        <v>0.65972222222222221</v>
      </c>
      <c r="E84" s="30">
        <v>0.8125</v>
      </c>
      <c r="F84" s="31">
        <f t="shared" si="4"/>
        <v>0.15277777777777779</v>
      </c>
      <c r="K84" s="27">
        <f t="shared" ref="K84:K90" ca="1" si="6">K83+1</f>
        <v>41581</v>
      </c>
      <c r="L84" s="32"/>
      <c r="M84" s="29">
        <v>0.65972222222222221</v>
      </c>
      <c r="N84" s="30">
        <v>0.8125</v>
      </c>
      <c r="O84" s="31"/>
    </row>
    <row r="85" spans="2:15" ht="13.5">
      <c r="B85" s="27">
        <f t="shared" ca="1" si="5"/>
        <v>41582</v>
      </c>
      <c r="C85" s="28">
        <f t="shared" ca="1" si="3"/>
        <v>41582</v>
      </c>
      <c r="D85" s="29">
        <v>0.72222222222222221</v>
      </c>
      <c r="E85" s="30">
        <v>0.89583333333333337</v>
      </c>
      <c r="F85" s="31">
        <f t="shared" si="4"/>
        <v>0.17361111111111116</v>
      </c>
      <c r="K85" s="27">
        <f t="shared" ca="1" si="6"/>
        <v>41582</v>
      </c>
      <c r="L85" s="32"/>
      <c r="M85" s="29">
        <v>0.72222222222222221</v>
      </c>
      <c r="N85" s="30">
        <v>0.89583333333333337</v>
      </c>
      <c r="O85" s="31"/>
    </row>
    <row r="86" spans="2:15" ht="13.5">
      <c r="B86" s="27">
        <f t="shared" ca="1" si="5"/>
        <v>41583</v>
      </c>
      <c r="C86" s="28">
        <f t="shared" ca="1" si="3"/>
        <v>41583</v>
      </c>
      <c r="D86" s="29">
        <v>0.64583333333333337</v>
      </c>
      <c r="E86" s="30">
        <v>0.8125</v>
      </c>
      <c r="F86" s="31">
        <f t="shared" si="4"/>
        <v>0.16666666666666663</v>
      </c>
      <c r="K86" s="27">
        <f t="shared" ca="1" si="6"/>
        <v>41583</v>
      </c>
      <c r="L86" s="32"/>
      <c r="M86" s="29">
        <v>0.64583333333333337</v>
      </c>
      <c r="N86" s="30">
        <v>0.8125</v>
      </c>
      <c r="O86" s="31"/>
    </row>
    <row r="87" spans="2:15" ht="13.5">
      <c r="B87" s="27">
        <f t="shared" ca="1" si="5"/>
        <v>41584</v>
      </c>
      <c r="C87" s="28">
        <f t="shared" ca="1" si="3"/>
        <v>41584</v>
      </c>
      <c r="D87" s="29">
        <v>0.6875</v>
      </c>
      <c r="E87" s="30">
        <v>0.82638888888888884</v>
      </c>
      <c r="F87" s="31">
        <f t="shared" si="4"/>
        <v>0.13888888888888884</v>
      </c>
      <c r="K87" s="27">
        <f t="shared" ca="1" si="6"/>
        <v>41584</v>
      </c>
      <c r="L87" s="32"/>
      <c r="M87" s="29">
        <v>0.6875</v>
      </c>
      <c r="N87" s="30">
        <v>0.82638888888888884</v>
      </c>
      <c r="O87" s="31"/>
    </row>
    <row r="88" spans="2:15" ht="13.5">
      <c r="B88" s="27">
        <f t="shared" ca="1" si="5"/>
        <v>41585</v>
      </c>
      <c r="C88" s="28">
        <f t="shared" ca="1" si="3"/>
        <v>41585</v>
      </c>
      <c r="D88" s="29">
        <v>0.71527777777777779</v>
      </c>
      <c r="E88" s="33"/>
      <c r="F88" s="31" t="str">
        <f t="shared" si="4"/>
        <v>入力不足</v>
      </c>
      <c r="K88" s="27">
        <f t="shared" ca="1" si="6"/>
        <v>41585</v>
      </c>
      <c r="L88" s="32"/>
      <c r="M88" s="29">
        <v>0.71527777777777779</v>
      </c>
      <c r="N88" s="33"/>
      <c r="O88" s="31"/>
    </row>
    <row r="89" spans="2:15" ht="13.5">
      <c r="B89" s="27">
        <f t="shared" ca="1" si="5"/>
        <v>41586</v>
      </c>
      <c r="C89" s="28">
        <f t="shared" ca="1" si="3"/>
        <v>41586</v>
      </c>
      <c r="D89" s="34"/>
      <c r="E89" s="30">
        <v>0.85416666666666663</v>
      </c>
      <c r="F89" s="31" t="str">
        <f t="shared" si="4"/>
        <v>入力不足</v>
      </c>
      <c r="K89" s="27">
        <f t="shared" ca="1" si="6"/>
        <v>41586</v>
      </c>
      <c r="L89" s="32"/>
      <c r="M89" s="34"/>
      <c r="N89" s="30">
        <v>0.85416666666666663</v>
      </c>
      <c r="O89" s="31"/>
    </row>
    <row r="90" spans="2:15" ht="13.5">
      <c r="B90" s="27">
        <f t="shared" ca="1" si="5"/>
        <v>41587</v>
      </c>
      <c r="C90" s="28">
        <f t="shared" ca="1" si="3"/>
        <v>41587</v>
      </c>
      <c r="D90" s="34"/>
      <c r="E90" s="33"/>
      <c r="F90" s="31" t="str">
        <f t="shared" si="4"/>
        <v/>
      </c>
      <c r="K90" s="27">
        <f t="shared" ca="1" si="6"/>
        <v>41587</v>
      </c>
      <c r="L90" s="32"/>
      <c r="M90" s="34"/>
      <c r="N90" s="33"/>
      <c r="O90" s="31"/>
    </row>
  </sheetData>
  <mergeCells count="8">
    <mergeCell ref="J40:M40"/>
    <mergeCell ref="K60:N60"/>
    <mergeCell ref="A1:I1"/>
    <mergeCell ref="C10:N10"/>
    <mergeCell ref="C12:N12"/>
    <mergeCell ref="C14:P14"/>
    <mergeCell ref="B17:E17"/>
    <mergeCell ref="J17:M17"/>
  </mergeCells>
  <phoneticPr fontId="3"/>
  <conditionalFormatting sqref="C82:C90">
    <cfRule type="expression" dxfId="1" priority="1" stopIfTrue="1">
      <formula>WEEKDAY(B82)=1</formula>
    </cfRule>
    <cfRule type="expression" dxfId="0" priority="2" stopIfTrue="1">
      <formula>WEEKDAY(B82)=7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2013-10-21T06:50:26Z</dcterms:created>
  <dcterms:modified xsi:type="dcterms:W3CDTF">2013-11-01T01:31:03Z</dcterms:modified>
</cp:coreProperties>
</file>