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2-時間／日付の計算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B60" i="1"/>
  <c r="G132" i="1"/>
  <c r="C132" i="1"/>
  <c r="D132" i="1" s="1"/>
  <c r="G131" i="1"/>
  <c r="C131" i="1"/>
  <c r="D131" i="1" s="1"/>
  <c r="G130" i="1"/>
  <c r="C130" i="1"/>
  <c r="D130" i="1" s="1"/>
  <c r="G129" i="1"/>
  <c r="C129" i="1"/>
  <c r="D129" i="1" s="1"/>
  <c r="G128" i="1"/>
  <c r="C128" i="1"/>
  <c r="D128" i="1" s="1"/>
  <c r="G127" i="1"/>
  <c r="C127" i="1"/>
  <c r="D127" i="1" s="1"/>
  <c r="K113" i="1"/>
  <c r="G113" i="1"/>
  <c r="F113" i="1"/>
  <c r="E113" i="1"/>
  <c r="D113" i="1"/>
  <c r="C113" i="1"/>
  <c r="K112" i="1"/>
  <c r="G112" i="1"/>
  <c r="F112" i="1"/>
  <c r="E112" i="1"/>
  <c r="D112" i="1"/>
  <c r="C112" i="1"/>
  <c r="K111" i="1"/>
  <c r="G111" i="1"/>
  <c r="F111" i="1"/>
  <c r="E111" i="1"/>
  <c r="D111" i="1"/>
  <c r="C111" i="1"/>
  <c r="K110" i="1"/>
  <c r="G110" i="1"/>
  <c r="F110" i="1"/>
  <c r="E110" i="1"/>
  <c r="D110" i="1"/>
  <c r="C110" i="1"/>
  <c r="K109" i="1"/>
  <c r="G109" i="1"/>
  <c r="F109" i="1"/>
  <c r="E109" i="1"/>
  <c r="D109" i="1"/>
  <c r="C109" i="1"/>
  <c r="K108" i="1"/>
  <c r="G108" i="1"/>
  <c r="F108" i="1"/>
  <c r="E108" i="1"/>
  <c r="D108" i="1"/>
  <c r="C108" i="1"/>
  <c r="K107" i="1"/>
  <c r="G107" i="1"/>
  <c r="F107" i="1"/>
  <c r="E107" i="1"/>
  <c r="D107" i="1"/>
  <c r="C107" i="1"/>
  <c r="F60" i="1"/>
  <c r="C60" i="1"/>
  <c r="F59" i="1"/>
  <c r="C59" i="1"/>
  <c r="E49" i="1"/>
  <c r="F49" i="1" s="1"/>
  <c r="D49" i="1"/>
  <c r="F48" i="1"/>
  <c r="D48" i="1"/>
  <c r="E48" i="1" s="1"/>
  <c r="E47" i="1"/>
  <c r="F47" i="1" s="1"/>
  <c r="D47" i="1"/>
  <c r="F46" i="1"/>
  <c r="D46" i="1"/>
  <c r="E46" i="1" s="1"/>
  <c r="E45" i="1"/>
  <c r="F45" i="1" s="1"/>
  <c r="D45" i="1"/>
  <c r="F44" i="1"/>
  <c r="D44" i="1"/>
  <c r="E44" i="1" s="1"/>
  <c r="E43" i="1"/>
  <c r="F43" i="1" s="1"/>
  <c r="D43" i="1"/>
  <c r="F41" i="1"/>
  <c r="D41" i="1"/>
  <c r="E41" i="1" s="1"/>
  <c r="E40" i="1"/>
  <c r="F40" i="1" s="1"/>
  <c r="D40" i="1"/>
  <c r="F39" i="1"/>
  <c r="D39" i="1"/>
  <c r="E39" i="1" s="1"/>
  <c r="E38" i="1"/>
  <c r="F38" i="1" s="1"/>
  <c r="D38" i="1"/>
  <c r="F37" i="1"/>
  <c r="D37" i="1"/>
  <c r="E37" i="1" s="1"/>
  <c r="E36" i="1"/>
  <c r="F36" i="1" s="1"/>
  <c r="D36" i="1"/>
  <c r="F35" i="1"/>
  <c r="D35" i="1"/>
  <c r="E35" i="1" s="1"/>
  <c r="E61" i="1" l="1"/>
  <c r="B61" i="1"/>
  <c r="H127" i="1"/>
  <c r="H128" i="1"/>
  <c r="H129" i="1"/>
  <c r="H130" i="1"/>
  <c r="H131" i="1"/>
  <c r="H132" i="1"/>
  <c r="G133" i="1"/>
  <c r="C61" i="1" l="1"/>
  <c r="B62" i="1"/>
  <c r="H133" i="1"/>
  <c r="F61" i="1"/>
  <c r="E62" i="1"/>
  <c r="C62" i="1" l="1"/>
  <c r="B63" i="1"/>
  <c r="F62" i="1"/>
  <c r="E63" i="1"/>
  <c r="F63" i="1" l="1"/>
  <c r="E64" i="1"/>
  <c r="C63" i="1"/>
  <c r="B64" i="1"/>
  <c r="C64" i="1" l="1"/>
  <c r="B65" i="1"/>
  <c r="F64" i="1"/>
  <c r="E65" i="1"/>
  <c r="F65" i="1" l="1"/>
  <c r="E66" i="1"/>
  <c r="C65" i="1"/>
  <c r="B66" i="1"/>
  <c r="C66" i="1" l="1"/>
  <c r="B67" i="1"/>
  <c r="F66" i="1"/>
  <c r="E67" i="1"/>
  <c r="F67" i="1" l="1"/>
  <c r="E68" i="1"/>
  <c r="C67" i="1"/>
  <c r="B68" i="1"/>
  <c r="C68" i="1" l="1"/>
  <c r="B69" i="1"/>
  <c r="F68" i="1"/>
  <c r="E69" i="1"/>
  <c r="F69" i="1" l="1"/>
  <c r="E70" i="1"/>
  <c r="C69" i="1"/>
  <c r="B70" i="1"/>
  <c r="C70" i="1" l="1"/>
  <c r="B71" i="1"/>
  <c r="F70" i="1"/>
  <c r="E71" i="1"/>
  <c r="F71" i="1" l="1"/>
  <c r="E72" i="1"/>
  <c r="C71" i="1"/>
  <c r="B72" i="1"/>
  <c r="C72" i="1" l="1"/>
  <c r="B73" i="1"/>
  <c r="F72" i="1"/>
  <c r="E73" i="1"/>
  <c r="F73" i="1" l="1"/>
  <c r="E74" i="1"/>
  <c r="C73" i="1"/>
  <c r="B74" i="1"/>
  <c r="C74" i="1" l="1"/>
  <c r="B75" i="1"/>
  <c r="F74" i="1"/>
  <c r="E75" i="1"/>
  <c r="F75" i="1" l="1"/>
  <c r="E76" i="1"/>
  <c r="C75" i="1"/>
  <c r="B76" i="1"/>
  <c r="C76" i="1" l="1"/>
  <c r="B77" i="1"/>
  <c r="C77" i="1" s="1"/>
  <c r="F76" i="1"/>
  <c r="E77" i="1"/>
  <c r="F77" i="1" s="1"/>
</calcChain>
</file>

<file path=xl/comments1.xml><?xml version="1.0" encoding="utf-8"?>
<comments xmlns="http://schemas.openxmlformats.org/spreadsheetml/2006/main">
  <authors>
    <author>根津良彦</author>
  </authors>
  <commentList>
    <comment ref="D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=C33
</t>
        </r>
        <r>
          <rPr>
            <sz val="11"/>
            <color indexed="81"/>
            <rFont val="ＭＳ Ｐゴシック"/>
            <family val="3"/>
            <charset val="128"/>
          </rPr>
          <t>「書式設定」
｛</t>
        </r>
        <r>
          <rPr>
            <b/>
            <sz val="11"/>
            <color indexed="12"/>
            <rFont val="ＭＳ Ｐゴシック"/>
            <family val="3"/>
            <charset val="128"/>
          </rPr>
          <t>標準</t>
        </r>
        <r>
          <rPr>
            <sz val="11"/>
            <color indexed="81"/>
            <rFont val="ＭＳ Ｐゴシック"/>
            <family val="3"/>
            <charset val="128"/>
          </rPr>
          <t>｝に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(D35)</t>
        </r>
      </text>
    </comment>
    <comment ref="F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=E35
</t>
        </r>
        <r>
          <rPr>
            <sz val="11"/>
            <color indexed="81"/>
            <rFont val="ＭＳ Ｐゴシック"/>
            <family val="3"/>
            <charset val="128"/>
          </rPr>
          <t>「書式設定」で
｛</t>
        </r>
        <r>
          <rPr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sz val="11"/>
            <color indexed="81"/>
            <rFont val="ＭＳ Ｐゴシック"/>
            <family val="3"/>
            <charset val="128"/>
          </rPr>
          <t>｝
「</t>
        </r>
        <r>
          <rPr>
            <b/>
            <sz val="11"/>
            <color indexed="12"/>
            <rFont val="ＭＳ Ｐゴシック"/>
            <family val="3"/>
            <charset val="128"/>
          </rPr>
          <t>aaa</t>
        </r>
        <r>
          <rPr>
            <sz val="11"/>
            <color indexed="81"/>
            <rFont val="ＭＳ Ｐゴシック"/>
            <family val="3"/>
            <charset val="128"/>
          </rPr>
          <t>」に設定</t>
        </r>
      </text>
    </comment>
    <comment ref="C59" authorId="0" shapeId="0">
      <text>
        <r>
          <rPr>
            <b/>
            <sz val="11"/>
            <color indexed="12"/>
            <rFont val="ＭＳ Ｐゴシック"/>
            <family val="3"/>
            <charset val="128"/>
          </rPr>
          <t>=B59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と入力して
「セルの書式設定」の｛</t>
        </r>
        <r>
          <rPr>
            <b/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>｝で
「</t>
        </r>
        <r>
          <rPr>
            <b/>
            <sz val="11"/>
            <color indexed="10"/>
            <rFont val="ＭＳ Ｐゴシック"/>
            <family val="3"/>
            <charset val="128"/>
          </rPr>
          <t>aaa</t>
        </r>
        <r>
          <rPr>
            <b/>
            <sz val="11"/>
            <color indexed="81"/>
            <rFont val="ＭＳ Ｐゴシック"/>
            <family val="3"/>
            <charset val="128"/>
          </rPr>
          <t>」と入力→下にドラッグしてコピー</t>
        </r>
      </text>
    </comment>
    <comment ref="F59" authorId="0" shapeId="0">
      <text>
        <r>
          <rPr>
            <b/>
            <sz val="11"/>
            <color indexed="12"/>
            <rFont val="ＭＳ Ｐゴシック"/>
            <family val="3"/>
            <charset val="128"/>
          </rPr>
          <t>=E59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と入力して
「セルの書式設定」の
｛</t>
        </r>
        <r>
          <rPr>
            <b/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>｝で
「</t>
        </r>
        <r>
          <rPr>
            <b/>
            <sz val="11"/>
            <color indexed="10"/>
            <rFont val="ＭＳ Ｐゴシック"/>
            <family val="3"/>
            <charset val="128"/>
          </rPr>
          <t>aaa</t>
        </r>
        <r>
          <rPr>
            <b/>
            <sz val="11"/>
            <color indexed="81"/>
            <rFont val="ＭＳ Ｐゴシック"/>
            <family val="3"/>
            <charset val="128"/>
          </rPr>
          <t>」と入力
下にドラックしてコピー</t>
        </r>
      </text>
    </comment>
    <comment ref="B6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=B59+1</t>
        </r>
      </text>
    </comment>
    <comment ref="E6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=E59+1</t>
        </r>
      </text>
    </comment>
    <comment ref="F10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($B107,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1"/>
            <color indexed="17"/>
            <rFont val="ＭＳ Ｐゴシック"/>
            <family val="3"/>
            <charset val="128"/>
          </rPr>
          <t>２</t>
        </r>
        <r>
          <rPr>
            <sz val="11"/>
            <color indexed="81"/>
            <rFont val="ＭＳ Ｐゴシック"/>
            <family val="3"/>
            <charset val="128"/>
          </rPr>
          <t>」にする事で
土日のシリアル値は
「</t>
        </r>
        <r>
          <rPr>
            <b/>
            <sz val="11"/>
            <color indexed="81"/>
            <rFont val="ＭＳ Ｐゴシック"/>
            <family val="3"/>
            <charset val="128"/>
          </rPr>
          <t>６以上</t>
        </r>
        <r>
          <rPr>
            <sz val="11"/>
            <color indexed="81"/>
            <rFont val="ＭＳ Ｐゴシック"/>
            <family val="3"/>
            <charset val="128"/>
          </rPr>
          <t>」となります。</t>
        </r>
      </text>
    </comment>
    <comment ref="C1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(B127,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土日の時給を「</t>
        </r>
        <r>
          <rPr>
            <b/>
            <sz val="11"/>
            <color indexed="81"/>
            <rFont val="ＭＳ Ｐゴシック"/>
            <family val="3"/>
            <charset val="128"/>
          </rPr>
          <t>ＩＦ関数</t>
        </r>
        <r>
          <rPr>
            <sz val="11"/>
            <color indexed="81"/>
            <rFont val="ＭＳ Ｐゴシック"/>
            <family val="3"/>
            <charset val="128"/>
          </rPr>
          <t xml:space="preserve">」で自動で￥１，２００にするためＷＥＥＫＤＡＹ関数の引数で
</t>
        </r>
        <r>
          <rPr>
            <b/>
            <sz val="11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1"/>
            <color indexed="17"/>
            <rFont val="ＭＳ Ｐゴシック"/>
            <family val="3"/>
            <charset val="128"/>
          </rPr>
          <t>２</t>
        </r>
        <r>
          <rPr>
            <b/>
            <sz val="11"/>
            <color indexed="81"/>
            <rFont val="ＭＳ Ｐゴシック"/>
            <family val="3"/>
            <charset val="128"/>
          </rPr>
          <t>」で＜</t>
        </r>
        <r>
          <rPr>
            <b/>
            <sz val="11"/>
            <color indexed="17"/>
            <rFont val="ＭＳ Ｐゴシック"/>
            <family val="3"/>
            <charset val="128"/>
          </rPr>
          <t>６以上</t>
        </r>
        <r>
          <rPr>
            <b/>
            <sz val="11"/>
            <color indexed="81"/>
            <rFont val="ＭＳ Ｐゴシック"/>
            <family val="3"/>
            <charset val="128"/>
          </rPr>
          <t>＞とする。</t>
        </r>
      </text>
    </comment>
    <comment ref="D1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C127&gt;=6</t>
        </r>
        <r>
          <rPr>
            <b/>
            <sz val="11"/>
            <color indexed="81"/>
            <rFont val="ＭＳ Ｐゴシック"/>
            <family val="3"/>
            <charset val="128"/>
          </rPr>
          <t>,1200,1000)</t>
        </r>
      </text>
    </comment>
    <comment ref="G1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=F127-E127
「書式」に注意
[h]:mm です。</t>
        </r>
      </text>
    </comment>
    <comment ref="H1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=G127/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>*D127
※「時間」を</t>
        </r>
        <r>
          <rPr>
            <b/>
            <sz val="11"/>
            <color indexed="12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　　で÷事を忘れずに！</t>
        </r>
      </text>
    </comment>
    <comment ref="B1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1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1"/>
            <color indexed="81"/>
            <rFont val="ＭＳ Ｐゴシック"/>
            <family val="3"/>
            <charset val="128"/>
          </rPr>
          <t>」
でしたね。</t>
        </r>
      </text>
    </comment>
    <comment ref="G13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(G127:G132)
※２４時間を越える時間の
合計は、「</t>
        </r>
        <r>
          <rPr>
            <b/>
            <sz val="11"/>
            <color indexed="17"/>
            <rFont val="ＭＳ Ｐゴシック"/>
            <family val="3"/>
            <charset val="128"/>
          </rPr>
          <t>書式のユーザー定義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>」で　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です。</t>
        </r>
      </text>
    </comment>
    <comment ref="J14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1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1"/>
            <color indexed="81"/>
            <rFont val="ＭＳ Ｐゴシック"/>
            <family val="3"/>
            <charset val="128"/>
          </rPr>
          <t>」
でしたね。</t>
        </r>
      </text>
    </comment>
  </commentList>
</comments>
</file>

<file path=xl/sharedStrings.xml><?xml version="1.0" encoding="utf-8"?>
<sst xmlns="http://schemas.openxmlformats.org/spreadsheetml/2006/main" count="72" uniqueCount="31">
  <si>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</si>
  <si>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4"/>
  </si>
  <si>
    <t>左のように作成してみましょう</t>
    <rPh sb="0" eb="1">
      <t>ヒダリ</t>
    </rPh>
    <phoneticPr fontId="4"/>
  </si>
  <si>
    <t>ＷＥＥＫＤＡＹ関数の利用</t>
    <rPh sb="7" eb="9">
      <t>カンスウ</t>
    </rPh>
    <rPh sb="10" eb="12">
      <t>リヨウ</t>
    </rPh>
    <phoneticPr fontId="4"/>
  </si>
  <si>
    <r>
      <rPr>
        <b/>
        <sz val="11"/>
        <rFont val="ＭＳ Ｐゴシック"/>
        <family val="3"/>
        <charset val="128"/>
      </rPr>
      <t>ＷＥＥＫＤＡＹ</t>
    </r>
    <r>
      <rPr>
        <sz val="11"/>
        <color theme="1"/>
        <rFont val="ＭＳ Ｐゴシック"/>
        <family val="2"/>
        <charset val="128"/>
        <scheme val="minor"/>
      </rPr>
      <t>関数は、「曜日」を数値で管理し、</t>
    </r>
    <rPh sb="7" eb="9">
      <t>カンスウ</t>
    </rPh>
    <rPh sb="19" eb="21">
      <t>カンリ</t>
    </rPh>
    <phoneticPr fontId="4"/>
  </si>
  <si>
    <r>
      <rPr>
        <b/>
        <sz val="11"/>
        <color rgb="FFFF0000"/>
        <rFont val="ＭＳ Ｐゴシック"/>
        <family val="3"/>
        <charset val="128"/>
      </rPr>
      <t>指定した日付データから、「曜日」を求める</t>
    </r>
    <r>
      <rPr>
        <b/>
        <sz val="11"/>
        <rFont val="ＭＳ Ｐゴシック"/>
        <family val="3"/>
        <charset val="128"/>
      </rPr>
      <t>「日付／時刻関数」です</t>
    </r>
    <r>
      <rPr>
        <sz val="11"/>
        <color theme="1"/>
        <rFont val="ＭＳ Ｐゴシック"/>
        <family val="2"/>
        <charset val="128"/>
        <scheme val="minor"/>
      </rPr>
      <t>。</t>
    </r>
    <rPh sb="13" eb="15">
      <t>ヨウビ</t>
    </rPh>
    <rPh sb="17" eb="18">
      <t>モト</t>
    </rPh>
    <rPh sb="21" eb="23">
      <t>ヒヅケ</t>
    </rPh>
    <rPh sb="24" eb="26">
      <t>ジコク</t>
    </rPh>
    <rPh sb="26" eb="28">
      <t>カンスウ</t>
    </rPh>
    <phoneticPr fontId="4"/>
  </si>
  <si>
    <t>※１９００年１月１日を「１」として、連続した数値で管理してます。</t>
    <rPh sb="5" eb="6">
      <t>ネン</t>
    </rPh>
    <rPh sb="7" eb="8">
      <t>ツキ</t>
    </rPh>
    <rPh sb="9" eb="10">
      <t>ヒ</t>
    </rPh>
    <rPh sb="18" eb="20">
      <t>レンゾク</t>
    </rPh>
    <rPh sb="22" eb="24">
      <t>スウチ</t>
    </rPh>
    <rPh sb="25" eb="27">
      <t>カンリ</t>
    </rPh>
    <phoneticPr fontId="4"/>
  </si>
  <si>
    <t>日付</t>
    <rPh sb="0" eb="2">
      <t>ヒヅケ</t>
    </rPh>
    <phoneticPr fontId="4"/>
  </si>
  <si>
    <t>シリアル値</t>
    <rPh sb="4" eb="5">
      <t>チ</t>
    </rPh>
    <phoneticPr fontId="4"/>
  </si>
  <si>
    <t>WEEKDAY</t>
    <phoneticPr fontId="4"/>
  </si>
  <si>
    <t>曜日</t>
    <rPh sb="0" eb="2">
      <t>ヨウビ</t>
    </rPh>
    <phoneticPr fontId="4"/>
  </si>
  <si>
    <t>日程表を作成する</t>
    <rPh sb="0" eb="3">
      <t>ニッテイヒョウ</t>
    </rPh>
    <rPh sb="4" eb="6">
      <t>サクセイ</t>
    </rPh>
    <phoneticPr fontId="4"/>
  </si>
  <si>
    <t>日程表を作成する場合、以下のように作成すれば楽ですね。</t>
    <rPh sb="0" eb="3">
      <t>ニッテイヒョウ</t>
    </rPh>
    <rPh sb="4" eb="6">
      <t>サクセイ</t>
    </rPh>
    <rPh sb="8" eb="10">
      <t>バアイ</t>
    </rPh>
    <rPh sb="11" eb="13">
      <t>イカ</t>
    </rPh>
    <rPh sb="17" eb="19">
      <t>サクセイ</t>
    </rPh>
    <rPh sb="22" eb="23">
      <t>ラク</t>
    </rPh>
    <phoneticPr fontId="4"/>
  </si>
  <si>
    <r>
      <t>「</t>
    </r>
    <r>
      <rPr>
        <b/>
        <sz val="11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」と組み合わせます。</t>
    </r>
    <rPh sb="1" eb="4">
      <t>ジョウケンツ</t>
    </rPh>
    <rPh sb="5" eb="7">
      <t>ショシキ</t>
    </rPh>
    <rPh sb="9" eb="10">
      <t>ク</t>
    </rPh>
    <rPh sb="11" eb="12">
      <t>ア</t>
    </rPh>
    <phoneticPr fontId="4"/>
  </si>
  <si>
    <t>２０１３年</t>
    <rPh sb="4" eb="5">
      <t>ネン</t>
    </rPh>
    <phoneticPr fontId="4"/>
  </si>
  <si>
    <t>予定</t>
    <rPh sb="0" eb="2">
      <t>ヨテイ</t>
    </rPh>
    <phoneticPr fontId="4"/>
  </si>
  <si>
    <t>ＷＥＥＫＤＡＹ関数の「種類」欄の操作</t>
    <rPh sb="7" eb="9">
      <t>カンスウ</t>
    </rPh>
    <rPh sb="11" eb="13">
      <t>シュルイ</t>
    </rPh>
    <rPh sb="14" eb="15">
      <t>ラン</t>
    </rPh>
    <rPh sb="16" eb="18">
      <t>ソウサ</t>
    </rPh>
    <phoneticPr fontId="4"/>
  </si>
  <si>
    <t>種　　類</t>
    <rPh sb="0" eb="1">
      <t>タネ</t>
    </rPh>
    <rPh sb="3" eb="4">
      <t>タグイ</t>
    </rPh>
    <phoneticPr fontId="4"/>
  </si>
  <si>
    <t>なし</t>
    <phoneticPr fontId="4"/>
  </si>
  <si>
    <t>ＷＥＥＫＤＡＹ関数の応用</t>
    <rPh sb="7" eb="9">
      <t>カンスウ</t>
    </rPh>
    <rPh sb="10" eb="12">
      <t>オウヨウ</t>
    </rPh>
    <phoneticPr fontId="4"/>
  </si>
  <si>
    <r>
      <t>時給</t>
    </r>
    <r>
      <rPr>
        <sz val="11"/>
        <color theme="1"/>
        <rFont val="ＭＳ Ｐゴシック"/>
        <family val="2"/>
        <charset val="128"/>
        <scheme val="minor"/>
      </rPr>
      <t>＝　</t>
    </r>
    <r>
      <rPr>
        <b/>
        <sz val="11"/>
        <color indexed="48"/>
        <rFont val="ＭＳ Ｐゴシック"/>
        <family val="3"/>
        <charset val="128"/>
      </rPr>
      <t>平日</t>
    </r>
    <r>
      <rPr>
        <sz val="11"/>
        <color theme="1"/>
        <rFont val="ＭＳ Ｐゴシック"/>
        <family val="2"/>
        <charset val="128"/>
        <scheme val="minor"/>
      </rPr>
      <t>は</t>
    </r>
    <r>
      <rPr>
        <sz val="11"/>
        <color indexed="10"/>
        <rFont val="ＭＳ Ｐゴシック"/>
        <family val="3"/>
        <charset val="128"/>
      </rPr>
      <t>￥1,０００</t>
    </r>
    <r>
      <rPr>
        <sz val="11"/>
        <color theme="1"/>
        <rFont val="ＭＳ Ｐゴシック"/>
        <family val="2"/>
        <charset val="128"/>
        <scheme val="minor"/>
      </rPr>
      <t>　　</t>
    </r>
    <r>
      <rPr>
        <b/>
        <sz val="11"/>
        <color indexed="48"/>
        <rFont val="ＭＳ Ｐゴシック"/>
        <family val="3"/>
        <charset val="128"/>
      </rPr>
      <t>土日</t>
    </r>
    <r>
      <rPr>
        <sz val="11"/>
        <color theme="1"/>
        <rFont val="ＭＳ Ｐゴシック"/>
        <family val="2"/>
        <charset val="128"/>
        <scheme val="minor"/>
      </rPr>
      <t>は</t>
    </r>
    <r>
      <rPr>
        <sz val="11"/>
        <color indexed="10"/>
        <rFont val="ＭＳ Ｐゴシック"/>
        <family val="3"/>
        <charset val="128"/>
      </rPr>
      <t>￥１,２００</t>
    </r>
    <r>
      <rPr>
        <sz val="11"/>
        <color theme="1"/>
        <rFont val="ＭＳ Ｐゴシック"/>
        <family val="2"/>
        <charset val="128"/>
        <scheme val="minor"/>
      </rPr>
      <t>　とします。</t>
    </r>
    <rPh sb="0" eb="2">
      <t>ジキュウ</t>
    </rPh>
    <rPh sb="4" eb="6">
      <t>ヘイジツ</t>
    </rPh>
    <rPh sb="15" eb="17">
      <t>ドニチ</t>
    </rPh>
    <phoneticPr fontId="4"/>
  </si>
  <si>
    <t>アルバイト　給与計算</t>
    <rPh sb="6" eb="8">
      <t>キュウヨ</t>
    </rPh>
    <rPh sb="8" eb="10">
      <t>ケイサン</t>
    </rPh>
    <phoneticPr fontId="4"/>
  </si>
  <si>
    <t>出勤日</t>
    <rPh sb="0" eb="3">
      <t>シュッキンビ</t>
    </rPh>
    <phoneticPr fontId="4"/>
  </si>
  <si>
    <t>曜日区分</t>
    <rPh sb="0" eb="2">
      <t>ヨウビ</t>
    </rPh>
    <rPh sb="2" eb="4">
      <t>クブン</t>
    </rPh>
    <phoneticPr fontId="4"/>
  </si>
  <si>
    <t>時給</t>
    <rPh sb="0" eb="2">
      <t>ジキュウ</t>
    </rPh>
    <phoneticPr fontId="4"/>
  </si>
  <si>
    <t>出勤時間</t>
    <rPh sb="0" eb="2">
      <t>シュッキン</t>
    </rPh>
    <rPh sb="2" eb="4">
      <t>ジカン</t>
    </rPh>
    <phoneticPr fontId="4"/>
  </si>
  <si>
    <t>退勤時間</t>
    <rPh sb="0" eb="2">
      <t>タイキン</t>
    </rPh>
    <rPh sb="2" eb="4">
      <t>ジカン</t>
    </rPh>
    <phoneticPr fontId="4"/>
  </si>
  <si>
    <t>勤務時間</t>
    <rPh sb="0" eb="2">
      <t>キンム</t>
    </rPh>
    <rPh sb="2" eb="4">
      <t>ジカン</t>
    </rPh>
    <phoneticPr fontId="4"/>
  </si>
  <si>
    <t>日給</t>
    <rPh sb="0" eb="2">
      <t>ニッキュウ</t>
    </rPh>
    <phoneticPr fontId="4"/>
  </si>
  <si>
    <t>合計</t>
    <rPh sb="0" eb="2">
      <t>ゴウケイ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</si>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</sst>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aaa"/>
    <numFmt numFmtId="177" formatCode="m&quot;月&quot;d&quot;日&quot;\(aaa\)"/>
    <numFmt numFmtId="178" formatCode="[h]:mm"/>
    <numFmt numFmtId="179" formatCode="m&quot;月&quot;d&quot;日&quot;;@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4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ill="1">
      <alignment vertical="center"/>
    </xf>
    <xf numFmtId="0" fontId="0" fillId="6" borderId="4" xfId="0" applyFill="1" applyBorder="1" applyAlignment="1">
      <alignment horizontal="center" vertical="center"/>
    </xf>
    <xf numFmtId="0" fontId="13" fillId="7" borderId="4" xfId="0" applyFont="1" applyFill="1" applyBorder="1">
      <alignment vertical="center"/>
    </xf>
    <xf numFmtId="0" fontId="13" fillId="8" borderId="4" xfId="0" applyFont="1" applyFill="1" applyBorder="1">
      <alignment vertical="center"/>
    </xf>
    <xf numFmtId="0" fontId="0" fillId="9" borderId="4" xfId="0" applyFill="1" applyBorder="1" applyAlignment="1">
      <alignment horizontal="center" vertical="center"/>
    </xf>
    <xf numFmtId="14" fontId="13" fillId="0" borderId="4" xfId="0" applyNumberFormat="1" applyFont="1" applyBorder="1">
      <alignment vertical="center"/>
    </xf>
    <xf numFmtId="0" fontId="13" fillId="10" borderId="4" xfId="0" applyNumberFormat="1" applyFont="1" applyFill="1" applyBorder="1">
      <alignment vertical="center"/>
    </xf>
    <xf numFmtId="0" fontId="0" fillId="11" borderId="4" xfId="0" applyFill="1" applyBorder="1">
      <alignment vertical="center"/>
    </xf>
    <xf numFmtId="176" fontId="0" fillId="12" borderId="4" xfId="0" applyNumberFormat="1" applyFill="1" applyBorder="1" applyAlignment="1">
      <alignment horizontal="center" vertical="center"/>
    </xf>
    <xf numFmtId="0" fontId="0" fillId="11" borderId="4" xfId="0" applyNumberFormat="1" applyFill="1" applyBorder="1">
      <alignment vertical="center"/>
    </xf>
    <xf numFmtId="0" fontId="0" fillId="12" borderId="4" xfId="0" applyNumberForma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5" xfId="0" applyFill="1" applyBorder="1">
      <alignment vertical="center"/>
    </xf>
    <xf numFmtId="0" fontId="13" fillId="0" borderId="5" xfId="0" applyNumberFormat="1" applyFont="1" applyFill="1" applyBorder="1">
      <alignment vertical="center"/>
    </xf>
    <xf numFmtId="176" fontId="0" fillId="0" borderId="5" xfId="0" applyNumberFormat="1" applyFill="1" applyBorder="1" applyAlignment="1">
      <alignment horizontal="center" vertical="center"/>
    </xf>
    <xf numFmtId="0" fontId="0" fillId="0" borderId="5" xfId="0" applyNumberFormat="1" applyFill="1" applyBorder="1">
      <alignment vertical="center"/>
    </xf>
    <xf numFmtId="0" fontId="0" fillId="0" borderId="5" xfId="0" applyNumberFormat="1" applyFill="1" applyBorder="1" applyAlignment="1">
      <alignment horizontal="center" vertical="center"/>
    </xf>
    <xf numFmtId="14" fontId="13" fillId="0" borderId="0" xfId="0" applyNumberFormat="1" applyFont="1">
      <alignment vertical="center"/>
    </xf>
    <xf numFmtId="0" fontId="13" fillId="0" borderId="0" xfId="0" applyNumberFormat="1" applyFont="1">
      <alignment vertical="center"/>
    </xf>
    <xf numFmtId="176" fontId="0" fillId="0" borderId="0" xfId="0" applyNumberFormat="1">
      <alignment vertical="center"/>
    </xf>
    <xf numFmtId="14" fontId="14" fillId="5" borderId="0" xfId="0" applyNumberFormat="1" applyFont="1" applyFill="1">
      <alignment vertical="center"/>
    </xf>
    <xf numFmtId="0" fontId="14" fillId="5" borderId="0" xfId="0" applyNumberFormat="1" applyFont="1" applyFill="1">
      <alignment vertical="center"/>
    </xf>
    <xf numFmtId="0" fontId="5" fillId="3" borderId="6" xfId="0" applyFont="1" applyFill="1" applyBorder="1" applyAlignment="1">
      <alignment horizontal="center" vertical="center"/>
    </xf>
    <xf numFmtId="14" fontId="5" fillId="3" borderId="7" xfId="0" applyNumberFormat="1" applyFont="1" applyFill="1" applyBorder="1" applyAlignment="1">
      <alignment horizontal="center" vertical="center"/>
    </xf>
    <xf numFmtId="0" fontId="5" fillId="3" borderId="8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76" fontId="5" fillId="3" borderId="7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76" fontId="8" fillId="14" borderId="12" xfId="0" applyNumberFormat="1" applyFont="1" applyFill="1" applyBorder="1" applyAlignment="1">
      <alignment horizontal="center" vertical="center"/>
    </xf>
    <xf numFmtId="0" fontId="8" fillId="0" borderId="13" xfId="0" applyNumberFormat="1" applyFont="1" applyBorder="1">
      <alignment vertical="center"/>
    </xf>
    <xf numFmtId="0" fontId="8" fillId="0" borderId="15" xfId="0" applyFont="1" applyBorder="1">
      <alignment vertical="center"/>
    </xf>
    <xf numFmtId="176" fontId="8" fillId="14" borderId="17" xfId="0" applyNumberFormat="1" applyFont="1" applyFill="1" applyBorder="1" applyAlignment="1">
      <alignment horizontal="center" vertical="center"/>
    </xf>
    <xf numFmtId="0" fontId="8" fillId="0" borderId="18" xfId="0" applyNumberFormat="1" applyFont="1" applyBorder="1">
      <alignment vertical="center"/>
    </xf>
    <xf numFmtId="0" fontId="8" fillId="0" borderId="20" xfId="0" applyFont="1" applyBorder="1">
      <alignment vertical="center"/>
    </xf>
    <xf numFmtId="176" fontId="8" fillId="14" borderId="22" xfId="0" applyNumberFormat="1" applyFont="1" applyFill="1" applyBorder="1" applyAlignment="1">
      <alignment horizontal="center" vertical="center"/>
    </xf>
    <xf numFmtId="0" fontId="8" fillId="0" borderId="23" xfId="0" applyFont="1" applyBorder="1">
      <alignment vertical="center"/>
    </xf>
    <xf numFmtId="0" fontId="8" fillId="0" borderId="25" xfId="0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176" fontId="15" fillId="0" borderId="4" xfId="0" applyNumberFormat="1" applyFont="1" applyFill="1" applyBorder="1" applyAlignment="1">
      <alignment horizontal="center" vertical="center"/>
    </xf>
    <xf numFmtId="0" fontId="0" fillId="15" borderId="4" xfId="0" applyFill="1" applyBorder="1">
      <alignment vertical="center"/>
    </xf>
    <xf numFmtId="0" fontId="16" fillId="16" borderId="4" xfId="0" applyFont="1" applyFill="1" applyBorder="1">
      <alignment vertical="center"/>
    </xf>
    <xf numFmtId="0" fontId="16" fillId="15" borderId="4" xfId="0" applyFont="1" applyFill="1" applyBorder="1">
      <alignment vertical="center"/>
    </xf>
    <xf numFmtId="176" fontId="0" fillId="0" borderId="4" xfId="0" applyNumberFormat="1" applyFill="1" applyBorder="1" applyAlignment="1">
      <alignment horizontal="center" vertical="center"/>
    </xf>
    <xf numFmtId="0" fontId="0" fillId="16" borderId="4" xfId="0" applyFill="1" applyBorder="1">
      <alignment vertical="center"/>
    </xf>
    <xf numFmtId="176" fontId="17" fillId="0" borderId="4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38" fontId="0" fillId="15" borderId="4" xfId="1" applyFont="1" applyFill="1" applyBorder="1" applyAlignment="1"/>
    <xf numFmtId="20" fontId="0" fillId="0" borderId="4" xfId="0" applyNumberFormat="1" applyBorder="1">
      <alignment vertical="center"/>
    </xf>
    <xf numFmtId="20" fontId="0" fillId="0" borderId="4" xfId="1" applyNumberFormat="1" applyFont="1" applyBorder="1" applyAlignment="1"/>
    <xf numFmtId="20" fontId="0" fillId="15" borderId="4" xfId="1" applyNumberFormat="1" applyFont="1" applyFill="1" applyBorder="1" applyAlignment="1"/>
    <xf numFmtId="0" fontId="0" fillId="0" borderId="4" xfId="0" applyFill="1" applyBorder="1" applyAlignment="1">
      <alignment horizontal="center"/>
    </xf>
    <xf numFmtId="0" fontId="0" fillId="17" borderId="4" xfId="0" applyFill="1" applyBorder="1">
      <alignment vertical="center"/>
    </xf>
    <xf numFmtId="178" fontId="0" fillId="15" borderId="4" xfId="0" applyNumberFormat="1" applyFill="1" applyBorder="1">
      <alignment vertical="center"/>
    </xf>
    <xf numFmtId="0" fontId="0" fillId="0" borderId="0" xfId="0" quotePrefix="1">
      <alignment vertical="center"/>
    </xf>
    <xf numFmtId="0" fontId="0" fillId="15" borderId="4" xfId="0" applyNumberFormat="1" applyFill="1" applyBorder="1" applyAlignment="1">
      <alignment horizontal="center"/>
    </xf>
    <xf numFmtId="0" fontId="0" fillId="15" borderId="4" xfId="1" applyNumberFormat="1" applyFont="1" applyFill="1" applyBorder="1" applyAlignment="1"/>
    <xf numFmtId="0" fontId="0" fillId="15" borderId="4" xfId="0" applyNumberFormat="1" applyFill="1" applyBorder="1">
      <alignment vertical="center"/>
    </xf>
    <xf numFmtId="56" fontId="13" fillId="13" borderId="11" xfId="0" applyNumberFormat="1" applyFont="1" applyFill="1" applyBorder="1">
      <alignment vertical="center"/>
    </xf>
    <xf numFmtId="56" fontId="13" fillId="14" borderId="16" xfId="0" applyNumberFormat="1" applyFont="1" applyFill="1" applyBorder="1">
      <alignment vertical="center"/>
    </xf>
    <xf numFmtId="56" fontId="13" fillId="14" borderId="21" xfId="0" applyNumberFormat="1" applyFont="1" applyFill="1" applyBorder="1">
      <alignment vertical="center"/>
    </xf>
    <xf numFmtId="56" fontId="13" fillId="13" borderId="14" xfId="0" applyNumberFormat="1" applyFont="1" applyFill="1" applyBorder="1">
      <alignment vertical="center"/>
    </xf>
    <xf numFmtId="56" fontId="13" fillId="14" borderId="19" xfId="0" applyNumberFormat="1" applyFont="1" applyFill="1" applyBorder="1">
      <alignment vertical="center"/>
    </xf>
    <xf numFmtId="56" fontId="13" fillId="14" borderId="24" xfId="0" applyNumberFormat="1" applyFont="1" applyFill="1" applyBorder="1">
      <alignment vertical="center"/>
    </xf>
    <xf numFmtId="56" fontId="13" fillId="14" borderId="11" xfId="0" applyNumberFormat="1" applyFont="1" applyFill="1" applyBorder="1">
      <alignment vertical="center"/>
    </xf>
    <xf numFmtId="56" fontId="25" fillId="14" borderId="14" xfId="0" applyNumberFormat="1" applyFont="1" applyFill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7" fontId="19" fillId="18" borderId="4" xfId="0" applyNumberFormat="1" applyFont="1" applyFill="1" applyBorder="1">
      <alignment vertical="center"/>
    </xf>
    <xf numFmtId="179" fontId="19" fillId="18" borderId="4" xfId="0" applyNumberFormat="1" applyFont="1" applyFill="1" applyBorder="1">
      <alignment vertical="center"/>
    </xf>
    <xf numFmtId="0" fontId="11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19" borderId="26" xfId="0" applyFont="1" applyFill="1" applyBorder="1" applyAlignment="1">
      <alignment horizontal="center" vertical="center"/>
    </xf>
    <xf numFmtId="0" fontId="5" fillId="19" borderId="5" xfId="0" applyFont="1" applyFill="1" applyBorder="1" applyAlignment="1">
      <alignment horizontal="center" vertical="center"/>
    </xf>
    <xf numFmtId="0" fontId="5" fillId="19" borderId="2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152400</xdr:rowOff>
    </xdr:from>
    <xdr:to>
      <xdr:col>4</xdr:col>
      <xdr:colOff>285750</xdr:colOff>
      <xdr:row>8</xdr:row>
      <xdr:rowOff>28575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333375"/>
          <a:ext cx="1943100" cy="10763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ＷＥＥＫＤＡＹ関数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314325</xdr:colOff>
      <xdr:row>13</xdr:row>
      <xdr:rowOff>123825</xdr:rowOff>
    </xdr:from>
    <xdr:to>
      <xdr:col>13</xdr:col>
      <xdr:colOff>123825</xdr:colOff>
      <xdr:row>17</xdr:row>
      <xdr:rowOff>76200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1114425" y="2409825"/>
          <a:ext cx="6048375" cy="638175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31</xdr:row>
      <xdr:rowOff>47625</xdr:rowOff>
    </xdr:from>
    <xdr:to>
      <xdr:col>1</xdr:col>
      <xdr:colOff>581025</xdr:colOff>
      <xdr:row>33</xdr:row>
      <xdr:rowOff>0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5895975"/>
          <a:ext cx="600075" cy="2952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409575</xdr:colOff>
      <xdr:row>31</xdr:row>
      <xdr:rowOff>28575</xdr:rowOff>
    </xdr:from>
    <xdr:to>
      <xdr:col>11</xdr:col>
      <xdr:colOff>304800</xdr:colOff>
      <xdr:row>32</xdr:row>
      <xdr:rowOff>95250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19750" y="58769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28575</xdr:colOff>
      <xdr:row>54</xdr:row>
      <xdr:rowOff>76201</xdr:rowOff>
    </xdr:from>
    <xdr:to>
      <xdr:col>9</xdr:col>
      <xdr:colOff>533400</xdr:colOff>
      <xdr:row>54</xdr:row>
      <xdr:rowOff>361951</xdr:rowOff>
    </xdr:to>
    <xdr:pic>
      <xdr:nvPicPr>
        <xdr:cNvPr id="10" name="Picture 114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29150" y="9867901"/>
          <a:ext cx="50482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54</xdr:row>
      <xdr:rowOff>47626</xdr:rowOff>
    </xdr:from>
    <xdr:to>
      <xdr:col>1</xdr:col>
      <xdr:colOff>542925</xdr:colOff>
      <xdr:row>54</xdr:row>
      <xdr:rowOff>356862</xdr:rowOff>
    </xdr:to>
    <xdr:pic>
      <xdr:nvPicPr>
        <xdr:cNvPr id="11" name="Picture 114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9839326"/>
          <a:ext cx="600075" cy="309236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101</xdr:row>
      <xdr:rowOff>114300</xdr:rowOff>
    </xdr:from>
    <xdr:to>
      <xdr:col>2</xdr:col>
      <xdr:colOff>76200</xdr:colOff>
      <xdr:row>103</xdr:row>
      <xdr:rowOff>66675</xdr:rowOff>
    </xdr:to>
    <xdr:pic>
      <xdr:nvPicPr>
        <xdr:cNvPr id="12" name="Picture 114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6225" y="19145250"/>
          <a:ext cx="600075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209550</xdr:colOff>
      <xdr:row>104</xdr:row>
      <xdr:rowOff>85725</xdr:rowOff>
    </xdr:from>
    <xdr:to>
      <xdr:col>8</xdr:col>
      <xdr:colOff>85725</xdr:colOff>
      <xdr:row>105</xdr:row>
      <xdr:rowOff>152400</xdr:rowOff>
    </xdr:to>
    <xdr:pic>
      <xdr:nvPicPr>
        <xdr:cNvPr id="13" name="Picture 114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57650" y="18440400"/>
          <a:ext cx="4857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542925</xdr:colOff>
      <xdr:row>26</xdr:row>
      <xdr:rowOff>104775</xdr:rowOff>
    </xdr:from>
    <xdr:to>
      <xdr:col>11</xdr:col>
      <xdr:colOff>428625</xdr:colOff>
      <xdr:row>30</xdr:row>
      <xdr:rowOff>57150</xdr:rowOff>
    </xdr:to>
    <xdr:grpSp>
      <xdr:nvGrpSpPr>
        <xdr:cNvPr id="14" name="グループ化 13"/>
        <xdr:cNvGrpSpPr/>
      </xdr:nvGrpSpPr>
      <xdr:grpSpPr>
        <a:xfrm>
          <a:off x="4391025" y="4619625"/>
          <a:ext cx="1857375" cy="638175"/>
          <a:chOff x="5524500" y="4638675"/>
          <a:chExt cx="1857375" cy="638175"/>
        </a:xfrm>
        <a:effectLst/>
      </xdr:grpSpPr>
      <xdr:pic>
        <xdr:nvPicPr>
          <xdr:cNvPr id="15" name="Picture 1151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 t="27174"/>
          <a:stretch>
            <a:fillRect/>
          </a:stretch>
        </xdr:blipFill>
        <xdr:spPr bwMode="auto">
          <a:xfrm>
            <a:off x="5524500" y="4638675"/>
            <a:ext cx="1857375" cy="63817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16" name="Rectangle 1152"/>
          <xdr:cNvSpPr>
            <a:spLocks noChangeArrowheads="1"/>
          </xdr:cNvSpPr>
        </xdr:nvSpPr>
        <xdr:spPr bwMode="auto">
          <a:xfrm>
            <a:off x="6210300" y="5029200"/>
            <a:ext cx="981075" cy="209550"/>
          </a:xfrm>
          <a:prstGeom prst="rect">
            <a:avLst/>
          </a:prstGeom>
          <a:noFill/>
          <a:ln w="28575">
            <a:solidFill>
              <a:srgbClr val="0000F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323850</xdr:colOff>
      <xdr:row>92</xdr:row>
      <xdr:rowOff>47625</xdr:rowOff>
    </xdr:from>
    <xdr:to>
      <xdr:col>11</xdr:col>
      <xdr:colOff>600075</xdr:colOff>
      <xdr:row>97</xdr:row>
      <xdr:rowOff>76200</xdr:rowOff>
    </xdr:to>
    <xdr:grpSp>
      <xdr:nvGrpSpPr>
        <xdr:cNvPr id="17" name="Group 1161"/>
        <xdr:cNvGrpSpPr>
          <a:grpSpLocks/>
        </xdr:cNvGrpSpPr>
      </xdr:nvGrpSpPr>
      <xdr:grpSpPr bwMode="auto">
        <a:xfrm>
          <a:off x="514350" y="16344900"/>
          <a:ext cx="5905500" cy="885825"/>
          <a:chOff x="156" y="1680"/>
          <a:chExt cx="629" cy="93"/>
        </a:xfrm>
      </xdr:grpSpPr>
      <xdr:grpSp>
        <xdr:nvGrpSpPr>
          <xdr:cNvPr id="18" name="Group 1159"/>
          <xdr:cNvGrpSpPr>
            <a:grpSpLocks/>
          </xdr:cNvGrpSpPr>
        </xdr:nvGrpSpPr>
        <xdr:grpSpPr bwMode="auto">
          <a:xfrm>
            <a:off x="156" y="1680"/>
            <a:ext cx="629" cy="93"/>
            <a:chOff x="156" y="1680"/>
            <a:chExt cx="629" cy="93"/>
          </a:xfrm>
        </xdr:grpSpPr>
        <xdr:pic>
          <xdr:nvPicPr>
            <xdr:cNvPr id="20" name="Picture 115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156" y="1680"/>
              <a:ext cx="196" cy="93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1" name="Text Box 1156" descr="紙"/>
            <xdr:cNvSpPr txBox="1">
              <a:spLocks noChangeArrowheads="1"/>
            </xdr:cNvSpPr>
          </xdr:nvSpPr>
          <xdr:spPr bwMode="auto">
            <a:xfrm>
              <a:off x="385" y="1693"/>
              <a:ext cx="400" cy="61"/>
            </a:xfrm>
            <a:prstGeom prst="rect">
              <a:avLst/>
            </a:prstGeom>
            <a:blipFill dpi="0" rotWithShape="1">
              <a:blip xmlns:r="http://schemas.openxmlformats.org/officeDocument/2006/relationships" r:embed="rId8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ＷＥＥＫＤＡＹ関数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のここまでの練習では</a:t>
              </a:r>
            </a:p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1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種類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」項目は</a:t>
              </a:r>
              <a:r>
                <a:rPr lang="ja-JP" altLang="en-US" sz="1100" b="1" i="0" strike="noStrike">
                  <a:solidFill>
                    <a:srgbClr val="008000"/>
                  </a:solidFill>
                  <a:latin typeface="ＭＳ Ｐゴシック"/>
                  <a:ea typeface="ＭＳ Ｐゴシック"/>
                </a:rPr>
                <a:t>未入力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で設定していました。</a:t>
              </a:r>
            </a:p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ここに数値を入力することで、応用計算が可能になります。</a:t>
              </a:r>
            </a:p>
          </xdr:txBody>
        </xdr:sp>
        <xdr:sp macro="" textlink="">
          <xdr:nvSpPr>
            <xdr:cNvPr id="22" name="Line 1157"/>
            <xdr:cNvSpPr>
              <a:spLocks noChangeShapeType="1"/>
            </xdr:cNvSpPr>
          </xdr:nvSpPr>
          <xdr:spPr bwMode="auto">
            <a:xfrm flipV="1">
              <a:off x="332" y="1737"/>
              <a:ext cx="52" cy="23"/>
            </a:xfrm>
            <a:prstGeom prst="line">
              <a:avLst/>
            </a:prstGeom>
            <a:noFill/>
            <a:ln w="2857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sp macro="" textlink="">
        <xdr:nvSpPr>
          <xdr:cNvPr id="19" name="Rectangle 1160"/>
          <xdr:cNvSpPr>
            <a:spLocks noChangeArrowheads="1"/>
          </xdr:cNvSpPr>
        </xdr:nvSpPr>
        <xdr:spPr bwMode="auto">
          <a:xfrm>
            <a:off x="223" y="1747"/>
            <a:ext cx="107" cy="22"/>
          </a:xfrm>
          <a:prstGeom prst="rect">
            <a:avLst/>
          </a:prstGeom>
          <a:noFill/>
          <a:ln w="19050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5</xdr:col>
      <xdr:colOff>314325</xdr:colOff>
      <xdr:row>123</xdr:row>
      <xdr:rowOff>9525</xdr:rowOff>
    </xdr:from>
    <xdr:to>
      <xdr:col>6</xdr:col>
      <xdr:colOff>304800</xdr:colOff>
      <xdr:row>124</xdr:row>
      <xdr:rowOff>133350</xdr:rowOff>
    </xdr:to>
    <xdr:pic>
      <xdr:nvPicPr>
        <xdr:cNvPr id="24" name="Picture 116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43225" y="21621750"/>
          <a:ext cx="600075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134</xdr:row>
      <xdr:rowOff>47625</xdr:rowOff>
    </xdr:from>
    <xdr:to>
      <xdr:col>9</xdr:col>
      <xdr:colOff>495300</xdr:colOff>
      <xdr:row>135</xdr:row>
      <xdr:rowOff>114300</xdr:rowOff>
    </xdr:to>
    <xdr:pic>
      <xdr:nvPicPr>
        <xdr:cNvPr id="25" name="Picture 116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76775" y="25326975"/>
          <a:ext cx="4191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78648</xdr:colOff>
      <xdr:row>59</xdr:row>
      <xdr:rowOff>28575</xdr:rowOff>
    </xdr:from>
    <xdr:to>
      <xdr:col>12</xdr:col>
      <xdr:colOff>539739</xdr:colOff>
      <xdr:row>72</xdr:row>
      <xdr:rowOff>161924</xdr:rowOff>
    </xdr:to>
    <xdr:pic>
      <xdr:nvPicPr>
        <xdr:cNvPr id="27" name="Picture 1214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926748" y="10658475"/>
          <a:ext cx="3042366" cy="2362199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  <xdr:twoCellAnchor>
    <xdr:from>
      <xdr:col>12</xdr:col>
      <xdr:colOff>323850</xdr:colOff>
      <xdr:row>56</xdr:row>
      <xdr:rowOff>133350</xdr:rowOff>
    </xdr:from>
    <xdr:to>
      <xdr:col>19</xdr:col>
      <xdr:colOff>476250</xdr:colOff>
      <xdr:row>58</xdr:row>
      <xdr:rowOff>85725</xdr:rowOff>
    </xdr:to>
    <xdr:sp macro="" textlink="">
      <xdr:nvSpPr>
        <xdr:cNvPr id="30" name="テキスト ボックス 29"/>
        <xdr:cNvSpPr txBox="1"/>
      </xdr:nvSpPr>
      <xdr:spPr>
        <a:xfrm>
          <a:off x="6753225" y="10248900"/>
          <a:ext cx="4505325" cy="295275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冒頭の日付を変更すれば、即時自動的に全て変更するように設定します。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 editAs="oneCell">
    <xdr:from>
      <xdr:col>15</xdr:col>
      <xdr:colOff>66675</xdr:colOff>
      <xdr:row>103</xdr:row>
      <xdr:rowOff>104775</xdr:rowOff>
    </xdr:from>
    <xdr:to>
      <xdr:col>19</xdr:col>
      <xdr:colOff>161925</xdr:colOff>
      <xdr:row>116</xdr:row>
      <xdr:rowOff>57150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24850" y="18288000"/>
          <a:ext cx="2619375" cy="2181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333375</xdr:colOff>
      <xdr:row>98</xdr:row>
      <xdr:rowOff>85725</xdr:rowOff>
    </xdr:from>
    <xdr:to>
      <xdr:col>11</xdr:col>
      <xdr:colOff>514350</xdr:colOff>
      <xdr:row>103</xdr:row>
      <xdr:rowOff>28575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7411700"/>
          <a:ext cx="276225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276225</xdr:colOff>
      <xdr:row>119</xdr:row>
      <xdr:rowOff>9525</xdr:rowOff>
    </xdr:from>
    <xdr:to>
      <xdr:col>19</xdr:col>
      <xdr:colOff>581025</xdr:colOff>
      <xdr:row>126</xdr:row>
      <xdr:rowOff>57150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20935950"/>
          <a:ext cx="46577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247650</xdr:colOff>
      <xdr:row>138</xdr:row>
      <xdr:rowOff>123825</xdr:rowOff>
    </xdr:from>
    <xdr:to>
      <xdr:col>7</xdr:col>
      <xdr:colOff>209550</xdr:colOff>
      <xdr:row>145</xdr:row>
      <xdr:rowOff>76200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24307800"/>
          <a:ext cx="179070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190500</xdr:colOff>
      <xdr:row>145</xdr:row>
      <xdr:rowOff>85725</xdr:rowOff>
    </xdr:from>
    <xdr:to>
      <xdr:col>16</xdr:col>
      <xdr:colOff>295275</xdr:colOff>
      <xdr:row>152</xdr:row>
      <xdr:rowOff>104775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25469850"/>
          <a:ext cx="193357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45"/>
  <sheetViews>
    <sheetView tabSelected="1" workbookViewId="0">
      <selection activeCell="A3" sqref="A3"/>
    </sheetView>
  </sheetViews>
  <sheetFormatPr defaultRowHeight="13.5"/>
  <cols>
    <col min="1" max="1" width="2.5" style="1" customWidth="1"/>
    <col min="2" max="8" width="8" customWidth="1"/>
    <col min="9" max="9" width="1.875" customWidth="1"/>
    <col min="10" max="16" width="8" customWidth="1"/>
    <col min="17" max="17" width="7.125" customWidth="1"/>
  </cols>
  <sheetData>
    <row r="1" spans="1:14" ht="14.25">
      <c r="A1" s="77" t="s">
        <v>30</v>
      </c>
      <c r="B1" s="77"/>
      <c r="C1" s="77"/>
      <c r="D1" s="77"/>
      <c r="E1" s="77"/>
      <c r="F1" s="77"/>
      <c r="G1" s="77"/>
      <c r="H1" s="77"/>
      <c r="I1" s="77"/>
    </row>
    <row r="10" spans="1:14" ht="14.25" thickBot="1">
      <c r="C10" s="78" t="s">
        <v>0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80"/>
    </row>
    <row r="11" spans="1:14" s="2" customFormat="1" ht="15" thickTop="1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s="2" customFormat="1" ht="14.25">
      <c r="C12" s="81" t="s">
        <v>1</v>
      </c>
      <c r="D12" s="81"/>
      <c r="E12" s="81"/>
      <c r="F12" s="81"/>
      <c r="G12" s="81"/>
      <c r="H12" s="81"/>
      <c r="I12" s="81"/>
      <c r="J12" s="81"/>
      <c r="K12" s="81"/>
      <c r="L12" s="81"/>
      <c r="M12" s="3"/>
      <c r="N12" s="3"/>
    </row>
    <row r="13" spans="1:14" s="2" customFormat="1" ht="14.25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21" spans="2:13">
      <c r="J21" s="76" t="s">
        <v>2</v>
      </c>
      <c r="K21" s="76"/>
      <c r="L21" s="76"/>
      <c r="M21" s="76"/>
    </row>
    <row r="23" spans="2:13">
      <c r="B23" s="4" t="s">
        <v>3</v>
      </c>
      <c r="C23" s="4"/>
      <c r="D23" s="5"/>
      <c r="J23" s="4" t="s">
        <v>3</v>
      </c>
      <c r="K23" s="4"/>
      <c r="L23" s="5"/>
    </row>
    <row r="25" spans="2:13">
      <c r="B25" t="s">
        <v>4</v>
      </c>
    </row>
    <row r="26" spans="2:13">
      <c r="B26" t="s">
        <v>5</v>
      </c>
    </row>
    <row r="27" spans="2:13">
      <c r="B27" t="s">
        <v>6</v>
      </c>
    </row>
    <row r="34" spans="2:15">
      <c r="C34" s="6" t="s">
        <v>7</v>
      </c>
      <c r="D34" s="7" t="s">
        <v>8</v>
      </c>
      <c r="E34" s="8" t="s">
        <v>9</v>
      </c>
      <c r="F34" s="9" t="s">
        <v>10</v>
      </c>
      <c r="L34" s="6" t="s">
        <v>7</v>
      </c>
      <c r="M34" s="7" t="s">
        <v>8</v>
      </c>
      <c r="N34" s="8" t="s">
        <v>9</v>
      </c>
      <c r="O34" s="9" t="s">
        <v>10</v>
      </c>
    </row>
    <row r="35" spans="2:15">
      <c r="C35" s="10">
        <v>1</v>
      </c>
      <c r="D35" s="11">
        <f>C35</f>
        <v>1</v>
      </c>
      <c r="E35" s="12">
        <f>WEEKDAY(D35)</f>
        <v>1</v>
      </c>
      <c r="F35" s="13">
        <f>E35</f>
        <v>1</v>
      </c>
      <c r="L35" s="10">
        <v>1</v>
      </c>
      <c r="M35" s="11"/>
      <c r="N35" s="14"/>
      <c r="O35" s="15"/>
    </row>
    <row r="36" spans="2:15">
      <c r="C36" s="10">
        <v>2</v>
      </c>
      <c r="D36" s="11">
        <f t="shared" ref="D36:D49" si="0">C36</f>
        <v>2</v>
      </c>
      <c r="E36" s="12">
        <f t="shared" ref="E36:E49" si="1">WEEKDAY(D36)</f>
        <v>2</v>
      </c>
      <c r="F36" s="13">
        <f t="shared" ref="F36:F49" si="2">E36</f>
        <v>2</v>
      </c>
      <c r="L36" s="10">
        <v>2</v>
      </c>
      <c r="M36" s="11"/>
      <c r="N36" s="14"/>
      <c r="O36" s="15"/>
    </row>
    <row r="37" spans="2:15">
      <c r="C37" s="10">
        <v>3</v>
      </c>
      <c r="D37" s="11">
        <f t="shared" si="0"/>
        <v>3</v>
      </c>
      <c r="E37" s="12">
        <f t="shared" si="1"/>
        <v>3</v>
      </c>
      <c r="F37" s="13">
        <f t="shared" si="2"/>
        <v>3</v>
      </c>
      <c r="L37" s="10">
        <v>3</v>
      </c>
      <c r="M37" s="11"/>
      <c r="N37" s="14"/>
      <c r="O37" s="15"/>
    </row>
    <row r="38" spans="2:15">
      <c r="C38" s="10">
        <v>4</v>
      </c>
      <c r="D38" s="11">
        <f t="shared" si="0"/>
        <v>4</v>
      </c>
      <c r="E38" s="12">
        <f t="shared" si="1"/>
        <v>4</v>
      </c>
      <c r="F38" s="13">
        <f t="shared" si="2"/>
        <v>4</v>
      </c>
      <c r="L38" s="10">
        <v>4</v>
      </c>
      <c r="M38" s="11"/>
      <c r="N38" s="14"/>
      <c r="O38" s="15"/>
    </row>
    <row r="39" spans="2:15">
      <c r="C39" s="10">
        <v>5</v>
      </c>
      <c r="D39" s="11">
        <f t="shared" si="0"/>
        <v>5</v>
      </c>
      <c r="E39" s="12">
        <f t="shared" si="1"/>
        <v>5</v>
      </c>
      <c r="F39" s="13">
        <f t="shared" si="2"/>
        <v>5</v>
      </c>
      <c r="L39" s="10">
        <v>5</v>
      </c>
      <c r="M39" s="11"/>
      <c r="N39" s="14"/>
      <c r="O39" s="15"/>
    </row>
    <row r="40" spans="2:15">
      <c r="C40" s="10">
        <v>6</v>
      </c>
      <c r="D40" s="11">
        <f t="shared" si="0"/>
        <v>6</v>
      </c>
      <c r="E40" s="12">
        <f t="shared" si="1"/>
        <v>6</v>
      </c>
      <c r="F40" s="13">
        <f t="shared" si="2"/>
        <v>6</v>
      </c>
      <c r="L40" s="10">
        <v>6</v>
      </c>
      <c r="M40" s="11"/>
      <c r="N40" s="14"/>
      <c r="O40" s="15"/>
    </row>
    <row r="41" spans="2:15">
      <c r="C41" s="10">
        <v>7</v>
      </c>
      <c r="D41" s="11">
        <f t="shared" si="0"/>
        <v>7</v>
      </c>
      <c r="E41" s="12">
        <f t="shared" si="1"/>
        <v>7</v>
      </c>
      <c r="F41" s="13">
        <f t="shared" si="2"/>
        <v>7</v>
      </c>
      <c r="L41" s="10">
        <v>7</v>
      </c>
      <c r="M41" s="11"/>
      <c r="N41" s="14"/>
      <c r="O41" s="15"/>
    </row>
    <row r="42" spans="2:15">
      <c r="B42" s="16"/>
      <c r="C42" s="17"/>
      <c r="D42" s="18"/>
      <c r="E42" s="17"/>
      <c r="F42" s="19"/>
      <c r="G42" s="16"/>
      <c r="H42" s="16"/>
      <c r="I42" s="16"/>
      <c r="L42" s="17"/>
      <c r="M42" s="18"/>
      <c r="N42" s="20"/>
      <c r="O42" s="21"/>
    </row>
    <row r="43" spans="2:15">
      <c r="C43" s="10">
        <v>41275</v>
      </c>
      <c r="D43" s="11">
        <f t="shared" si="0"/>
        <v>41275</v>
      </c>
      <c r="E43" s="12">
        <f t="shared" si="1"/>
        <v>3</v>
      </c>
      <c r="F43" s="13">
        <f t="shared" si="2"/>
        <v>3</v>
      </c>
      <c r="L43" s="10">
        <v>41275</v>
      </c>
      <c r="M43" s="11"/>
      <c r="N43" s="14"/>
      <c r="O43" s="15"/>
    </row>
    <row r="44" spans="2:15">
      <c r="C44" s="10">
        <v>41276</v>
      </c>
      <c r="D44" s="11">
        <f t="shared" si="0"/>
        <v>41276</v>
      </c>
      <c r="E44" s="12">
        <f t="shared" si="1"/>
        <v>4</v>
      </c>
      <c r="F44" s="13">
        <f t="shared" si="2"/>
        <v>4</v>
      </c>
      <c r="L44" s="10">
        <v>41276</v>
      </c>
      <c r="M44" s="11"/>
      <c r="N44" s="14"/>
      <c r="O44" s="15"/>
    </row>
    <row r="45" spans="2:15">
      <c r="C45" s="10">
        <v>41277</v>
      </c>
      <c r="D45" s="11">
        <f t="shared" si="0"/>
        <v>41277</v>
      </c>
      <c r="E45" s="12">
        <f t="shared" si="1"/>
        <v>5</v>
      </c>
      <c r="F45" s="13">
        <f t="shared" si="2"/>
        <v>5</v>
      </c>
      <c r="L45" s="10">
        <v>41277</v>
      </c>
      <c r="M45" s="11"/>
      <c r="N45" s="14"/>
      <c r="O45" s="15"/>
    </row>
    <row r="46" spans="2:15">
      <c r="C46" s="10">
        <v>41278</v>
      </c>
      <c r="D46" s="11">
        <f t="shared" si="0"/>
        <v>41278</v>
      </c>
      <c r="E46" s="12">
        <f t="shared" si="1"/>
        <v>6</v>
      </c>
      <c r="F46" s="13">
        <f t="shared" si="2"/>
        <v>6</v>
      </c>
      <c r="L46" s="10">
        <v>41278</v>
      </c>
      <c r="M46" s="11"/>
      <c r="N46" s="14"/>
      <c r="O46" s="15"/>
    </row>
    <row r="47" spans="2:15">
      <c r="C47" s="10">
        <v>41279</v>
      </c>
      <c r="D47" s="11">
        <f t="shared" si="0"/>
        <v>41279</v>
      </c>
      <c r="E47" s="12">
        <f t="shared" si="1"/>
        <v>7</v>
      </c>
      <c r="F47" s="13">
        <f t="shared" si="2"/>
        <v>7</v>
      </c>
      <c r="L47" s="10">
        <v>41279</v>
      </c>
      <c r="M47" s="11"/>
      <c r="N47" s="14"/>
      <c r="O47" s="15"/>
    </row>
    <row r="48" spans="2:15">
      <c r="C48" s="10">
        <v>41280</v>
      </c>
      <c r="D48" s="11">
        <f t="shared" si="0"/>
        <v>41280</v>
      </c>
      <c r="E48" s="12">
        <f t="shared" si="1"/>
        <v>1</v>
      </c>
      <c r="F48" s="13">
        <f t="shared" si="2"/>
        <v>1</v>
      </c>
      <c r="L48" s="10">
        <v>41280</v>
      </c>
      <c r="M48" s="11"/>
      <c r="N48" s="14"/>
      <c r="O48" s="15"/>
    </row>
    <row r="49" spans="2:19" ht="13.5" customHeight="1">
      <c r="C49" s="10">
        <v>41281</v>
      </c>
      <c r="D49" s="11">
        <f t="shared" si="0"/>
        <v>41281</v>
      </c>
      <c r="E49" s="12">
        <f t="shared" si="1"/>
        <v>2</v>
      </c>
      <c r="F49" s="13">
        <f t="shared" si="2"/>
        <v>2</v>
      </c>
      <c r="L49" s="10">
        <v>41281</v>
      </c>
      <c r="M49" s="11"/>
      <c r="N49" s="14"/>
      <c r="O49" s="15"/>
    </row>
    <row r="50" spans="2:19" ht="13.5" customHeight="1">
      <c r="C50" s="22"/>
      <c r="D50" s="23"/>
      <c r="F50" s="24"/>
    </row>
    <row r="51" spans="2:19" ht="13.5" customHeight="1">
      <c r="C51" s="22"/>
      <c r="D51" s="23"/>
      <c r="F51" s="24"/>
    </row>
    <row r="52" spans="2:19" ht="13.5" customHeight="1">
      <c r="B52" s="4" t="s">
        <v>11</v>
      </c>
      <c r="C52" s="25"/>
      <c r="D52" s="26"/>
      <c r="E52" s="4"/>
      <c r="F52" s="24"/>
      <c r="J52" s="4" t="s">
        <v>11</v>
      </c>
      <c r="K52" s="25"/>
      <c r="L52" s="26"/>
      <c r="M52" s="4"/>
    </row>
    <row r="53" spans="2:19" ht="13.5" customHeight="1">
      <c r="B53" t="s">
        <v>12</v>
      </c>
      <c r="C53" s="22"/>
      <c r="D53" s="23"/>
      <c r="F53" s="24"/>
      <c r="J53" t="s">
        <v>12</v>
      </c>
    </row>
    <row r="54" spans="2:19" ht="13.5" customHeight="1">
      <c r="B54" t="s">
        <v>13</v>
      </c>
      <c r="C54" s="22"/>
      <c r="D54" s="23"/>
      <c r="F54" s="24"/>
      <c r="J54" t="s">
        <v>13</v>
      </c>
    </row>
    <row r="55" spans="2:19" ht="49.5" customHeight="1">
      <c r="C55" s="22"/>
      <c r="D55" s="23"/>
      <c r="F55" s="24"/>
    </row>
    <row r="56" spans="2:19" ht="13.5" customHeight="1">
      <c r="C56" s="22"/>
      <c r="D56" s="23"/>
      <c r="F56" s="24"/>
      <c r="O56" s="76" t="s">
        <v>2</v>
      </c>
      <c r="P56" s="76"/>
      <c r="Q56" s="76"/>
      <c r="R56" s="76"/>
    </row>
    <row r="57" spans="2:19" ht="13.5" customHeight="1" thickBot="1">
      <c r="B57" s="1" t="s">
        <v>14</v>
      </c>
      <c r="C57" s="22"/>
      <c r="D57" s="23"/>
      <c r="F57" s="24"/>
    </row>
    <row r="58" spans="2:19" ht="13.5" customHeight="1" thickTop="1">
      <c r="B58" s="27" t="s">
        <v>7</v>
      </c>
      <c r="C58" s="28" t="s">
        <v>10</v>
      </c>
      <c r="D58" s="29" t="s">
        <v>15</v>
      </c>
      <c r="E58" s="30" t="s">
        <v>7</v>
      </c>
      <c r="F58" s="31" t="s">
        <v>10</v>
      </c>
      <c r="G58" s="32" t="s">
        <v>15</v>
      </c>
      <c r="H58" s="2"/>
      <c r="I58" s="2"/>
    </row>
    <row r="59" spans="2:19" ht="13.5" customHeight="1">
      <c r="B59" s="64">
        <v>41579</v>
      </c>
      <c r="C59" s="33">
        <f>B59</f>
        <v>41579</v>
      </c>
      <c r="D59" s="34"/>
      <c r="E59" s="67">
        <v>41609</v>
      </c>
      <c r="F59" s="33">
        <f>E59</f>
        <v>41609</v>
      </c>
      <c r="G59" s="35"/>
      <c r="H59" s="2"/>
      <c r="I59" s="2"/>
    </row>
    <row r="60" spans="2:19" ht="13.5" customHeight="1" thickBot="1">
      <c r="B60" s="65">
        <f>B59+1</f>
        <v>41580</v>
      </c>
      <c r="C60" s="36">
        <f t="shared" ref="C60:C77" si="3">B60</f>
        <v>41580</v>
      </c>
      <c r="D60" s="37"/>
      <c r="E60" s="68">
        <f>E59+1</f>
        <v>41610</v>
      </c>
      <c r="F60" s="36">
        <f t="shared" ref="F60:F77" si="4">E60</f>
        <v>41610</v>
      </c>
      <c r="G60" s="38"/>
      <c r="H60" s="2"/>
      <c r="I60" s="2"/>
      <c r="N60" s="1" t="s">
        <v>14</v>
      </c>
    </row>
    <row r="61" spans="2:19" ht="13.5" customHeight="1" thickTop="1">
      <c r="B61" s="65">
        <f t="shared" ref="B61:B77" si="5">B60+1</f>
        <v>41581</v>
      </c>
      <c r="C61" s="36">
        <f t="shared" si="3"/>
        <v>41581</v>
      </c>
      <c r="D61" s="37"/>
      <c r="E61" s="68">
        <f t="shared" ref="E61:E77" si="6">E60+1</f>
        <v>41611</v>
      </c>
      <c r="F61" s="36">
        <f t="shared" si="4"/>
        <v>41611</v>
      </c>
      <c r="G61" s="38"/>
      <c r="H61" s="2"/>
      <c r="I61" s="2"/>
      <c r="N61" s="27" t="s">
        <v>7</v>
      </c>
      <c r="O61" s="28" t="s">
        <v>10</v>
      </c>
      <c r="P61" s="29" t="s">
        <v>15</v>
      </c>
      <c r="Q61" s="30" t="s">
        <v>7</v>
      </c>
      <c r="R61" s="31" t="s">
        <v>10</v>
      </c>
      <c r="S61" s="32" t="s">
        <v>15</v>
      </c>
    </row>
    <row r="62" spans="2:19" ht="13.5" customHeight="1">
      <c r="B62" s="65">
        <f t="shared" si="5"/>
        <v>41582</v>
      </c>
      <c r="C62" s="36">
        <f t="shared" si="3"/>
        <v>41582</v>
      </c>
      <c r="D62" s="37"/>
      <c r="E62" s="68">
        <f t="shared" si="6"/>
        <v>41612</v>
      </c>
      <c r="F62" s="36">
        <f t="shared" si="4"/>
        <v>41612</v>
      </c>
      <c r="G62" s="38"/>
      <c r="H62" s="2"/>
      <c r="I62" s="2"/>
      <c r="N62" s="70">
        <v>41579</v>
      </c>
      <c r="O62" s="33"/>
      <c r="P62" s="34"/>
      <c r="Q62" s="71">
        <v>41609</v>
      </c>
      <c r="R62" s="33"/>
      <c r="S62" s="35"/>
    </row>
    <row r="63" spans="2:19" ht="13.5" customHeight="1">
      <c r="B63" s="65">
        <f t="shared" si="5"/>
        <v>41583</v>
      </c>
      <c r="C63" s="36">
        <f t="shared" si="3"/>
        <v>41583</v>
      </c>
      <c r="D63" s="37"/>
      <c r="E63" s="68">
        <f t="shared" si="6"/>
        <v>41613</v>
      </c>
      <c r="F63" s="36">
        <f t="shared" si="4"/>
        <v>41613</v>
      </c>
      <c r="G63" s="38"/>
      <c r="H63" s="2"/>
      <c r="I63" s="2"/>
      <c r="N63" s="65"/>
      <c r="O63" s="36"/>
      <c r="P63" s="37"/>
      <c r="Q63" s="68"/>
      <c r="R63" s="36"/>
      <c r="S63" s="38"/>
    </row>
    <row r="64" spans="2:19" ht="13.5" customHeight="1">
      <c r="B64" s="65">
        <f t="shared" si="5"/>
        <v>41584</v>
      </c>
      <c r="C64" s="36">
        <f t="shared" si="3"/>
        <v>41584</v>
      </c>
      <c r="D64" s="37"/>
      <c r="E64" s="68">
        <f t="shared" si="6"/>
        <v>41614</v>
      </c>
      <c r="F64" s="36">
        <f t="shared" si="4"/>
        <v>41614</v>
      </c>
      <c r="G64" s="38"/>
      <c r="H64" s="2"/>
      <c r="I64" s="2"/>
      <c r="N64" s="65"/>
      <c r="O64" s="36"/>
      <c r="P64" s="37"/>
      <c r="Q64" s="68"/>
      <c r="R64" s="36"/>
      <c r="S64" s="38"/>
    </row>
    <row r="65" spans="2:19" ht="13.5" customHeight="1">
      <c r="B65" s="65">
        <f t="shared" si="5"/>
        <v>41585</v>
      </c>
      <c r="C65" s="36">
        <f t="shared" si="3"/>
        <v>41585</v>
      </c>
      <c r="D65" s="37"/>
      <c r="E65" s="68">
        <f t="shared" si="6"/>
        <v>41615</v>
      </c>
      <c r="F65" s="36">
        <f t="shared" si="4"/>
        <v>41615</v>
      </c>
      <c r="G65" s="38"/>
      <c r="H65" s="2"/>
      <c r="I65" s="2"/>
      <c r="N65" s="65"/>
      <c r="O65" s="36"/>
      <c r="P65" s="37"/>
      <c r="Q65" s="68"/>
      <c r="R65" s="36"/>
      <c r="S65" s="38"/>
    </row>
    <row r="66" spans="2:19" ht="13.5" customHeight="1">
      <c r="B66" s="65">
        <f t="shared" si="5"/>
        <v>41586</v>
      </c>
      <c r="C66" s="36">
        <f t="shared" si="3"/>
        <v>41586</v>
      </c>
      <c r="D66" s="37"/>
      <c r="E66" s="68">
        <f t="shared" si="6"/>
        <v>41616</v>
      </c>
      <c r="F66" s="36">
        <f t="shared" si="4"/>
        <v>41616</v>
      </c>
      <c r="G66" s="38"/>
      <c r="H66" s="2"/>
      <c r="I66" s="2"/>
      <c r="N66" s="65"/>
      <c r="O66" s="36"/>
      <c r="P66" s="37"/>
      <c r="Q66" s="68"/>
      <c r="R66" s="36"/>
      <c r="S66" s="38"/>
    </row>
    <row r="67" spans="2:19" ht="13.5" customHeight="1">
      <c r="B67" s="65">
        <f t="shared" si="5"/>
        <v>41587</v>
      </c>
      <c r="C67" s="36">
        <f t="shared" si="3"/>
        <v>41587</v>
      </c>
      <c r="D67" s="37"/>
      <c r="E67" s="68">
        <f t="shared" si="6"/>
        <v>41617</v>
      </c>
      <c r="F67" s="36">
        <f t="shared" si="4"/>
        <v>41617</v>
      </c>
      <c r="G67" s="38"/>
      <c r="H67" s="2"/>
      <c r="I67" s="2"/>
      <c r="N67" s="65"/>
      <c r="O67" s="36"/>
      <c r="P67" s="37"/>
      <c r="Q67" s="68"/>
      <c r="R67" s="36"/>
      <c r="S67" s="38"/>
    </row>
    <row r="68" spans="2:19" ht="13.5" customHeight="1">
      <c r="B68" s="65">
        <f t="shared" si="5"/>
        <v>41588</v>
      </c>
      <c r="C68" s="36">
        <f t="shared" si="3"/>
        <v>41588</v>
      </c>
      <c r="D68" s="37"/>
      <c r="E68" s="68">
        <f t="shared" si="6"/>
        <v>41618</v>
      </c>
      <c r="F68" s="36">
        <f t="shared" si="4"/>
        <v>41618</v>
      </c>
      <c r="G68" s="38"/>
      <c r="H68" s="2"/>
      <c r="I68" s="2"/>
      <c r="N68" s="65"/>
      <c r="O68" s="36"/>
      <c r="P68" s="37"/>
      <c r="Q68" s="68"/>
      <c r="R68" s="36"/>
      <c r="S68" s="38"/>
    </row>
    <row r="69" spans="2:19" ht="13.5" customHeight="1">
      <c r="B69" s="65">
        <f t="shared" si="5"/>
        <v>41589</v>
      </c>
      <c r="C69" s="36">
        <f t="shared" si="3"/>
        <v>41589</v>
      </c>
      <c r="D69" s="37"/>
      <c r="E69" s="68">
        <f t="shared" si="6"/>
        <v>41619</v>
      </c>
      <c r="F69" s="36">
        <f t="shared" si="4"/>
        <v>41619</v>
      </c>
      <c r="G69" s="38"/>
      <c r="H69" s="2"/>
      <c r="I69" s="2"/>
      <c r="N69" s="65"/>
      <c r="O69" s="36"/>
      <c r="P69" s="37"/>
      <c r="Q69" s="68"/>
      <c r="R69" s="36"/>
      <c r="S69" s="38"/>
    </row>
    <row r="70" spans="2:19" ht="13.5" customHeight="1">
      <c r="B70" s="65">
        <f t="shared" si="5"/>
        <v>41590</v>
      </c>
      <c r="C70" s="36">
        <f t="shared" si="3"/>
        <v>41590</v>
      </c>
      <c r="D70" s="37"/>
      <c r="E70" s="68">
        <f t="shared" si="6"/>
        <v>41620</v>
      </c>
      <c r="F70" s="36">
        <f t="shared" si="4"/>
        <v>41620</v>
      </c>
      <c r="G70" s="38"/>
      <c r="H70" s="2"/>
      <c r="I70" s="2"/>
      <c r="N70" s="65"/>
      <c r="O70" s="36"/>
      <c r="P70" s="37"/>
      <c r="Q70" s="68"/>
      <c r="R70" s="36"/>
      <c r="S70" s="38"/>
    </row>
    <row r="71" spans="2:19" ht="13.5" customHeight="1">
      <c r="B71" s="65">
        <f t="shared" si="5"/>
        <v>41591</v>
      </c>
      <c r="C71" s="36">
        <f t="shared" si="3"/>
        <v>41591</v>
      </c>
      <c r="D71" s="37"/>
      <c r="E71" s="68">
        <f t="shared" si="6"/>
        <v>41621</v>
      </c>
      <c r="F71" s="36">
        <f t="shared" si="4"/>
        <v>41621</v>
      </c>
      <c r="G71" s="38"/>
      <c r="H71" s="2"/>
      <c r="I71" s="2"/>
      <c r="N71" s="65"/>
      <c r="O71" s="36"/>
      <c r="P71" s="37"/>
      <c r="Q71" s="68"/>
      <c r="R71" s="36"/>
      <c r="S71" s="38"/>
    </row>
    <row r="72" spans="2:19" ht="13.5" customHeight="1">
      <c r="B72" s="65">
        <f t="shared" si="5"/>
        <v>41592</v>
      </c>
      <c r="C72" s="36">
        <f t="shared" si="3"/>
        <v>41592</v>
      </c>
      <c r="D72" s="37"/>
      <c r="E72" s="68">
        <f t="shared" si="6"/>
        <v>41622</v>
      </c>
      <c r="F72" s="36">
        <f t="shared" si="4"/>
        <v>41622</v>
      </c>
      <c r="G72" s="38"/>
      <c r="H72" s="2"/>
      <c r="I72" s="2"/>
      <c r="N72" s="65"/>
      <c r="O72" s="36"/>
      <c r="P72" s="37"/>
      <c r="Q72" s="68"/>
      <c r="R72" s="36"/>
      <c r="S72" s="38"/>
    </row>
    <row r="73" spans="2:19" ht="13.5" customHeight="1">
      <c r="B73" s="65">
        <f t="shared" si="5"/>
        <v>41593</v>
      </c>
      <c r="C73" s="36">
        <f t="shared" si="3"/>
        <v>41593</v>
      </c>
      <c r="D73" s="37"/>
      <c r="E73" s="68">
        <f t="shared" si="6"/>
        <v>41623</v>
      </c>
      <c r="F73" s="36">
        <f t="shared" si="4"/>
        <v>41623</v>
      </c>
      <c r="G73" s="38"/>
      <c r="H73" s="2"/>
      <c r="I73" s="2"/>
      <c r="N73" s="65"/>
      <c r="O73" s="36"/>
      <c r="P73" s="37"/>
      <c r="Q73" s="68"/>
      <c r="R73" s="36"/>
      <c r="S73" s="38"/>
    </row>
    <row r="74" spans="2:19" ht="13.5" customHeight="1">
      <c r="B74" s="65">
        <f t="shared" si="5"/>
        <v>41594</v>
      </c>
      <c r="C74" s="36">
        <f t="shared" si="3"/>
        <v>41594</v>
      </c>
      <c r="D74" s="37"/>
      <c r="E74" s="68">
        <f t="shared" si="6"/>
        <v>41624</v>
      </c>
      <c r="F74" s="36">
        <f t="shared" si="4"/>
        <v>41624</v>
      </c>
      <c r="G74" s="38"/>
      <c r="H74" s="2"/>
      <c r="I74" s="2"/>
      <c r="N74" s="65"/>
      <c r="O74" s="36"/>
      <c r="P74" s="37"/>
      <c r="Q74" s="68"/>
      <c r="R74" s="36"/>
      <c r="S74" s="38"/>
    </row>
    <row r="75" spans="2:19" ht="13.5" customHeight="1">
      <c r="B75" s="65">
        <f t="shared" si="5"/>
        <v>41595</v>
      </c>
      <c r="C75" s="36">
        <f t="shared" si="3"/>
        <v>41595</v>
      </c>
      <c r="D75" s="37"/>
      <c r="E75" s="68">
        <f t="shared" si="6"/>
        <v>41625</v>
      </c>
      <c r="F75" s="36">
        <f t="shared" si="4"/>
        <v>41625</v>
      </c>
      <c r="G75" s="38"/>
      <c r="H75" s="2"/>
      <c r="I75" s="2"/>
      <c r="N75" s="65"/>
      <c r="O75" s="36"/>
      <c r="P75" s="37"/>
      <c r="Q75" s="68"/>
      <c r="R75" s="36"/>
      <c r="S75" s="38"/>
    </row>
    <row r="76" spans="2:19" ht="13.5" customHeight="1">
      <c r="B76" s="65">
        <f t="shared" si="5"/>
        <v>41596</v>
      </c>
      <c r="C76" s="36">
        <f t="shared" si="3"/>
        <v>41596</v>
      </c>
      <c r="D76" s="37"/>
      <c r="E76" s="68">
        <f t="shared" si="6"/>
        <v>41626</v>
      </c>
      <c r="F76" s="36">
        <f t="shared" si="4"/>
        <v>41626</v>
      </c>
      <c r="G76" s="38"/>
      <c r="H76" s="2"/>
      <c r="I76" s="2"/>
      <c r="N76" s="65"/>
      <c r="O76" s="36"/>
      <c r="P76" s="37"/>
      <c r="Q76" s="68"/>
      <c r="R76" s="36"/>
      <c r="S76" s="38"/>
    </row>
    <row r="77" spans="2:19" ht="13.5" customHeight="1" thickBot="1">
      <c r="B77" s="66">
        <f t="shared" si="5"/>
        <v>41597</v>
      </c>
      <c r="C77" s="39">
        <f t="shared" si="3"/>
        <v>41597</v>
      </c>
      <c r="D77" s="40"/>
      <c r="E77" s="69">
        <f t="shared" si="6"/>
        <v>41627</v>
      </c>
      <c r="F77" s="39">
        <f t="shared" si="4"/>
        <v>41627</v>
      </c>
      <c r="G77" s="41"/>
      <c r="H77" s="2"/>
      <c r="I77" s="2"/>
      <c r="N77" s="65"/>
      <c r="O77" s="36"/>
      <c r="P77" s="37"/>
      <c r="Q77" s="68"/>
      <c r="R77" s="36"/>
      <c r="S77" s="38"/>
    </row>
    <row r="78" spans="2:19" ht="13.5" customHeight="1" thickTop="1">
      <c r="B78" s="2"/>
      <c r="C78" s="2"/>
      <c r="D78" s="2"/>
      <c r="E78" s="2"/>
      <c r="F78" s="2"/>
      <c r="G78" s="2"/>
      <c r="H78" s="2"/>
      <c r="I78" s="2"/>
      <c r="J78" s="2"/>
      <c r="K78" s="2"/>
      <c r="N78" s="65"/>
      <c r="O78" s="36"/>
      <c r="P78" s="37"/>
      <c r="Q78" s="68"/>
      <c r="R78" s="36"/>
      <c r="S78" s="38"/>
    </row>
    <row r="79" spans="2:19" ht="13.5" customHeight="1">
      <c r="B79" s="2"/>
      <c r="C79" s="2"/>
      <c r="D79" s="2"/>
      <c r="E79" s="2"/>
      <c r="F79" s="2"/>
      <c r="G79" s="2"/>
      <c r="H79" s="2"/>
      <c r="I79" s="2"/>
      <c r="J79" s="2"/>
      <c r="K79" s="2"/>
      <c r="N79" s="65"/>
      <c r="O79" s="36"/>
      <c r="P79" s="37"/>
      <c r="Q79" s="68"/>
      <c r="R79" s="36"/>
      <c r="S79" s="38"/>
    </row>
    <row r="80" spans="2:19" ht="13.5" customHeight="1" thickBot="1">
      <c r="N80" s="66"/>
      <c r="O80" s="39"/>
      <c r="P80" s="40"/>
      <c r="Q80" s="69"/>
      <c r="R80" s="39"/>
      <c r="S80" s="41"/>
    </row>
    <row r="81" spans="2:14" ht="14.25" thickTop="1"/>
    <row r="91" spans="2:14">
      <c r="B91" s="4" t="s">
        <v>16</v>
      </c>
      <c r="C91" s="5"/>
      <c r="D91" s="5"/>
      <c r="E91" s="5"/>
      <c r="F91" s="5"/>
      <c r="J91" s="4" t="s">
        <v>16</v>
      </c>
      <c r="K91" s="5"/>
      <c r="L91" s="5"/>
      <c r="M91" s="5"/>
      <c r="N91" s="5"/>
    </row>
    <row r="105" spans="2:15">
      <c r="B105" s="82" t="s">
        <v>7</v>
      </c>
      <c r="C105" s="83" t="s">
        <v>10</v>
      </c>
      <c r="D105" s="84" t="s">
        <v>17</v>
      </c>
      <c r="E105" s="85"/>
      <c r="F105" s="85"/>
      <c r="G105" s="86"/>
      <c r="J105" s="72" t="s">
        <v>7</v>
      </c>
      <c r="K105" s="73" t="s">
        <v>10</v>
      </c>
      <c r="L105" s="84" t="s">
        <v>17</v>
      </c>
      <c r="M105" s="85"/>
      <c r="N105" s="85"/>
      <c r="O105" s="86"/>
    </row>
    <row r="106" spans="2:15">
      <c r="B106" s="82"/>
      <c r="C106" s="83"/>
      <c r="D106" s="42" t="s">
        <v>18</v>
      </c>
      <c r="E106" s="42">
        <v>1</v>
      </c>
      <c r="F106" s="42">
        <v>2</v>
      </c>
      <c r="G106" s="42">
        <v>3</v>
      </c>
      <c r="J106" s="72"/>
      <c r="K106" s="73"/>
      <c r="L106" s="42" t="s">
        <v>18</v>
      </c>
      <c r="M106" s="42">
        <v>1</v>
      </c>
      <c r="N106" s="42">
        <v>2</v>
      </c>
      <c r="O106" s="42">
        <v>3</v>
      </c>
    </row>
    <row r="107" spans="2:15">
      <c r="B107" s="10">
        <v>1</v>
      </c>
      <c r="C107" s="43">
        <f>B107</f>
        <v>1</v>
      </c>
      <c r="D107" s="44">
        <f>WEEKDAY($B107)</f>
        <v>1</v>
      </c>
      <c r="E107" s="44">
        <f>WEEKDAY($B107,1)</f>
        <v>1</v>
      </c>
      <c r="F107" s="45">
        <f>WEEKDAY($B107,2)</f>
        <v>7</v>
      </c>
      <c r="G107" s="44">
        <f>WEEKDAY($B107,3)</f>
        <v>6</v>
      </c>
      <c r="J107" s="10">
        <v>1</v>
      </c>
      <c r="K107" s="43">
        <f>J107</f>
        <v>1</v>
      </c>
      <c r="L107" s="44"/>
      <c r="M107" s="44"/>
      <c r="N107" s="46"/>
      <c r="O107" s="44"/>
    </row>
    <row r="108" spans="2:15">
      <c r="B108" s="10">
        <v>2</v>
      </c>
      <c r="C108" s="47">
        <f t="shared" ref="C108:C113" si="7">B108</f>
        <v>2</v>
      </c>
      <c r="D108" s="44">
        <f t="shared" ref="D108:D113" si="8">WEEKDAY($B108)</f>
        <v>2</v>
      </c>
      <c r="E108" s="44">
        <f t="shared" ref="E108:E113" si="9">WEEKDAY($B108,1)</f>
        <v>2</v>
      </c>
      <c r="F108" s="48">
        <f t="shared" ref="F108:F113" si="10">WEEKDAY($B108,2)</f>
        <v>1</v>
      </c>
      <c r="G108" s="44">
        <f t="shared" ref="G108:G113" si="11">WEEKDAY($B108,3)</f>
        <v>0</v>
      </c>
      <c r="J108" s="10">
        <v>2</v>
      </c>
      <c r="K108" s="47">
        <f t="shared" ref="K108:K113" si="12">J108</f>
        <v>2</v>
      </c>
      <c r="L108" s="44"/>
      <c r="M108" s="44"/>
      <c r="N108" s="44"/>
      <c r="O108" s="44"/>
    </row>
    <row r="109" spans="2:15">
      <c r="B109" s="10">
        <v>3</v>
      </c>
      <c r="C109" s="47">
        <f t="shared" si="7"/>
        <v>3</v>
      </c>
      <c r="D109" s="44">
        <f t="shared" si="8"/>
        <v>3</v>
      </c>
      <c r="E109" s="44">
        <f t="shared" si="9"/>
        <v>3</v>
      </c>
      <c r="F109" s="48">
        <f t="shared" si="10"/>
        <v>2</v>
      </c>
      <c r="G109" s="44">
        <f t="shared" si="11"/>
        <v>1</v>
      </c>
      <c r="J109" s="10">
        <v>3</v>
      </c>
      <c r="K109" s="47">
        <f t="shared" si="12"/>
        <v>3</v>
      </c>
      <c r="L109" s="44"/>
      <c r="M109" s="44"/>
      <c r="N109" s="44"/>
      <c r="O109" s="44"/>
    </row>
    <row r="110" spans="2:15">
      <c r="B110" s="10">
        <v>4</v>
      </c>
      <c r="C110" s="47">
        <f t="shared" si="7"/>
        <v>4</v>
      </c>
      <c r="D110" s="44">
        <f t="shared" si="8"/>
        <v>4</v>
      </c>
      <c r="E110" s="44">
        <f t="shared" si="9"/>
        <v>4</v>
      </c>
      <c r="F110" s="48">
        <f t="shared" si="10"/>
        <v>3</v>
      </c>
      <c r="G110" s="44">
        <f t="shared" si="11"/>
        <v>2</v>
      </c>
      <c r="J110" s="10">
        <v>4</v>
      </c>
      <c r="K110" s="47">
        <f t="shared" si="12"/>
        <v>4</v>
      </c>
      <c r="L110" s="44"/>
      <c r="M110" s="44"/>
      <c r="N110" s="44"/>
      <c r="O110" s="44"/>
    </row>
    <row r="111" spans="2:15">
      <c r="B111" s="10">
        <v>5</v>
      </c>
      <c r="C111" s="47">
        <f t="shared" si="7"/>
        <v>5</v>
      </c>
      <c r="D111" s="44">
        <f t="shared" si="8"/>
        <v>5</v>
      </c>
      <c r="E111" s="44">
        <f t="shared" si="9"/>
        <v>5</v>
      </c>
      <c r="F111" s="48">
        <f t="shared" si="10"/>
        <v>4</v>
      </c>
      <c r="G111" s="44">
        <f t="shared" si="11"/>
        <v>3</v>
      </c>
      <c r="J111" s="10">
        <v>5</v>
      </c>
      <c r="K111" s="47">
        <f t="shared" si="12"/>
        <v>5</v>
      </c>
      <c r="L111" s="44"/>
      <c r="M111" s="44"/>
      <c r="N111" s="44"/>
      <c r="O111" s="44"/>
    </row>
    <row r="112" spans="2:15">
      <c r="B112" s="10">
        <v>6</v>
      </c>
      <c r="C112" s="47">
        <f t="shared" si="7"/>
        <v>6</v>
      </c>
      <c r="D112" s="44">
        <f t="shared" si="8"/>
        <v>6</v>
      </c>
      <c r="E112" s="44">
        <f t="shared" si="9"/>
        <v>6</v>
      </c>
      <c r="F112" s="48">
        <f t="shared" si="10"/>
        <v>5</v>
      </c>
      <c r="G112" s="44">
        <f t="shared" si="11"/>
        <v>4</v>
      </c>
      <c r="J112" s="10">
        <v>6</v>
      </c>
      <c r="K112" s="47">
        <f t="shared" si="12"/>
        <v>6</v>
      </c>
      <c r="L112" s="44"/>
      <c r="M112" s="44"/>
      <c r="N112" s="44"/>
      <c r="O112" s="44"/>
    </row>
    <row r="113" spans="2:15">
      <c r="B113" s="10">
        <v>7</v>
      </c>
      <c r="C113" s="49">
        <f t="shared" si="7"/>
        <v>7</v>
      </c>
      <c r="D113" s="44">
        <f t="shared" si="8"/>
        <v>7</v>
      </c>
      <c r="E113" s="44">
        <f t="shared" si="9"/>
        <v>7</v>
      </c>
      <c r="F113" s="45">
        <f t="shared" si="10"/>
        <v>6</v>
      </c>
      <c r="G113" s="44">
        <f t="shared" si="11"/>
        <v>5</v>
      </c>
      <c r="J113" s="10">
        <v>7</v>
      </c>
      <c r="K113" s="49">
        <f t="shared" si="12"/>
        <v>7</v>
      </c>
      <c r="L113" s="44"/>
      <c r="M113" s="44"/>
      <c r="N113" s="46"/>
      <c r="O113" s="44"/>
    </row>
    <row r="117" spans="2:15">
      <c r="B117" s="4" t="s">
        <v>19</v>
      </c>
      <c r="C117" s="5"/>
      <c r="D117" s="5"/>
      <c r="E117" s="5"/>
      <c r="J117" s="4" t="s">
        <v>19</v>
      </c>
      <c r="K117" s="5"/>
      <c r="L117" s="5"/>
      <c r="M117" s="5"/>
    </row>
    <row r="119" spans="2:15">
      <c r="G119" s="1" t="s">
        <v>20</v>
      </c>
    </row>
    <row r="121" spans="2:15">
      <c r="G121" s="50"/>
      <c r="H121" s="50"/>
    </row>
    <row r="124" spans="2:15">
      <c r="B124" t="s">
        <v>14</v>
      </c>
    </row>
    <row r="125" spans="2:15">
      <c r="B125" t="s">
        <v>21</v>
      </c>
    </row>
    <row r="126" spans="2:15">
      <c r="B126" s="51" t="s">
        <v>22</v>
      </c>
      <c r="C126" s="51" t="s">
        <v>23</v>
      </c>
      <c r="D126" s="51" t="s">
        <v>24</v>
      </c>
      <c r="E126" s="51" t="s">
        <v>25</v>
      </c>
      <c r="F126" s="51" t="s">
        <v>26</v>
      </c>
      <c r="G126" s="51" t="s">
        <v>27</v>
      </c>
      <c r="H126" s="51" t="s">
        <v>28</v>
      </c>
    </row>
    <row r="127" spans="2:15">
      <c r="B127" s="74">
        <v>41518</v>
      </c>
      <c r="C127" s="52">
        <f t="shared" ref="C127:C132" si="13">WEEKDAY(B127,2)</f>
        <v>7</v>
      </c>
      <c r="D127" s="53">
        <f t="shared" ref="D127:D132" si="14">IF(C127&gt;=6,1200,1000)</f>
        <v>1200</v>
      </c>
      <c r="E127" s="54">
        <v>0.41666666666666669</v>
      </c>
      <c r="F127" s="55">
        <v>0.6875</v>
      </c>
      <c r="G127" s="56">
        <f t="shared" ref="G127:G132" si="15">F127-E127</f>
        <v>0.27083333333333331</v>
      </c>
      <c r="H127" s="53">
        <f t="shared" ref="H127:H132" si="16">G127/"1:00:00"*D127</f>
        <v>7800</v>
      </c>
    </row>
    <row r="128" spans="2:15">
      <c r="B128" s="74">
        <v>41519</v>
      </c>
      <c r="C128" s="52">
        <f t="shared" si="13"/>
        <v>1</v>
      </c>
      <c r="D128" s="53">
        <f t="shared" si="14"/>
        <v>1000</v>
      </c>
      <c r="E128" s="54">
        <v>0.51388888888888895</v>
      </c>
      <c r="F128" s="55">
        <v>0.64583333333333337</v>
      </c>
      <c r="G128" s="56">
        <f t="shared" si="15"/>
        <v>0.13194444444444442</v>
      </c>
      <c r="H128" s="53">
        <f t="shared" si="16"/>
        <v>3166.6666666666661</v>
      </c>
    </row>
    <row r="129" spans="2:16">
      <c r="B129" s="74">
        <v>41520</v>
      </c>
      <c r="C129" s="52">
        <f t="shared" si="13"/>
        <v>2</v>
      </c>
      <c r="D129" s="53">
        <f t="shared" si="14"/>
        <v>1000</v>
      </c>
      <c r="E129" s="54">
        <v>0.375</v>
      </c>
      <c r="F129" s="55">
        <v>0.66666666666666663</v>
      </c>
      <c r="G129" s="56">
        <f t="shared" si="15"/>
        <v>0.29166666666666663</v>
      </c>
      <c r="H129" s="53">
        <f t="shared" si="16"/>
        <v>6999.9999999999991</v>
      </c>
    </row>
    <row r="130" spans="2:16">
      <c r="B130" s="74">
        <v>41521</v>
      </c>
      <c r="C130" s="52">
        <f t="shared" si="13"/>
        <v>3</v>
      </c>
      <c r="D130" s="53">
        <f t="shared" si="14"/>
        <v>1000</v>
      </c>
      <c r="E130" s="54">
        <v>0.60416666666666663</v>
      </c>
      <c r="F130" s="55">
        <v>0.8125</v>
      </c>
      <c r="G130" s="56">
        <f t="shared" si="15"/>
        <v>0.20833333333333337</v>
      </c>
      <c r="H130" s="53">
        <f t="shared" si="16"/>
        <v>5000.0000000000009</v>
      </c>
    </row>
    <row r="131" spans="2:16">
      <c r="B131" s="74">
        <v>41522</v>
      </c>
      <c r="C131" s="52">
        <f t="shared" si="13"/>
        <v>4</v>
      </c>
      <c r="D131" s="53">
        <f t="shared" si="14"/>
        <v>1000</v>
      </c>
      <c r="E131" s="54">
        <v>0.43055555555555558</v>
      </c>
      <c r="F131" s="55">
        <v>0.76388888888888884</v>
      </c>
      <c r="G131" s="56">
        <f t="shared" si="15"/>
        <v>0.33333333333333326</v>
      </c>
      <c r="H131" s="53">
        <f t="shared" si="16"/>
        <v>7999.9999999999982</v>
      </c>
    </row>
    <row r="132" spans="2:16">
      <c r="B132" s="74">
        <v>41523</v>
      </c>
      <c r="C132" s="52">
        <f t="shared" si="13"/>
        <v>5</v>
      </c>
      <c r="D132" s="53">
        <f t="shared" si="14"/>
        <v>1000</v>
      </c>
      <c r="E132" s="54">
        <v>0.39583333333333331</v>
      </c>
      <c r="F132" s="55">
        <v>0.8125</v>
      </c>
      <c r="G132" s="56">
        <f t="shared" si="15"/>
        <v>0.41666666666666669</v>
      </c>
      <c r="H132" s="53">
        <f t="shared" si="16"/>
        <v>10000.000000000002</v>
      </c>
    </row>
    <row r="133" spans="2:16">
      <c r="B133" s="57" t="s">
        <v>29</v>
      </c>
      <c r="C133" s="58"/>
      <c r="D133" s="58"/>
      <c r="E133" s="58"/>
      <c r="F133" s="58"/>
      <c r="G133" s="59">
        <f>SUM(G127:G132)</f>
        <v>1.6527777777777779</v>
      </c>
      <c r="H133" s="53">
        <f>SUM(H127:H132)</f>
        <v>40966.666666666664</v>
      </c>
    </row>
    <row r="135" spans="2:16">
      <c r="D135" s="60"/>
      <c r="K135" s="76" t="s">
        <v>2</v>
      </c>
      <c r="L135" s="76"/>
      <c r="M135" s="76"/>
      <c r="N135" s="76"/>
    </row>
    <row r="137" spans="2:16">
      <c r="C137" s="60"/>
      <c r="J137" t="s">
        <v>21</v>
      </c>
      <c r="M137" t="s">
        <v>14</v>
      </c>
    </row>
    <row r="138" spans="2:16">
      <c r="D138" s="60"/>
      <c r="J138" s="51" t="s">
        <v>22</v>
      </c>
      <c r="K138" s="51" t="s">
        <v>23</v>
      </c>
      <c r="L138" s="51" t="s">
        <v>24</v>
      </c>
      <c r="M138" s="51" t="s">
        <v>25</v>
      </c>
      <c r="N138" s="51" t="s">
        <v>26</v>
      </c>
      <c r="O138" s="51" t="s">
        <v>27</v>
      </c>
      <c r="P138" s="51" t="s">
        <v>28</v>
      </c>
    </row>
    <row r="139" spans="2:16">
      <c r="J139" s="75">
        <v>41518</v>
      </c>
      <c r="K139" s="61"/>
      <c r="L139" s="62"/>
      <c r="M139" s="54">
        <v>0.41666666666666669</v>
      </c>
      <c r="N139" s="55">
        <v>0.6875</v>
      </c>
      <c r="O139" s="62"/>
      <c r="P139" s="62"/>
    </row>
    <row r="140" spans="2:16">
      <c r="J140" s="75">
        <v>41519</v>
      </c>
      <c r="K140" s="61"/>
      <c r="L140" s="62"/>
      <c r="M140" s="54">
        <v>0.51388888888888895</v>
      </c>
      <c r="N140" s="55">
        <v>0.64583333333333337</v>
      </c>
      <c r="O140" s="62"/>
      <c r="P140" s="62"/>
    </row>
    <row r="141" spans="2:16">
      <c r="J141" s="75">
        <v>41520</v>
      </c>
      <c r="K141" s="61"/>
      <c r="L141" s="62"/>
      <c r="M141" s="54">
        <v>0.375</v>
      </c>
      <c r="N141" s="55">
        <v>0.66666666666666663</v>
      </c>
      <c r="O141" s="62"/>
      <c r="P141" s="62"/>
    </row>
    <row r="142" spans="2:16">
      <c r="J142" s="75">
        <v>41521</v>
      </c>
      <c r="K142" s="61"/>
      <c r="L142" s="62"/>
      <c r="M142" s="54">
        <v>0.60416666666666663</v>
      </c>
      <c r="N142" s="55">
        <v>0.8125</v>
      </c>
      <c r="O142" s="62"/>
      <c r="P142" s="62"/>
    </row>
    <row r="143" spans="2:16">
      <c r="J143" s="75">
        <v>41522</v>
      </c>
      <c r="K143" s="61"/>
      <c r="L143" s="62"/>
      <c r="M143" s="54">
        <v>0.43055555555555558</v>
      </c>
      <c r="N143" s="55">
        <v>0.76388888888888884</v>
      </c>
      <c r="O143" s="62"/>
      <c r="P143" s="62"/>
    </row>
    <row r="144" spans="2:16">
      <c r="J144" s="75">
        <v>41523</v>
      </c>
      <c r="K144" s="61"/>
      <c r="L144" s="62"/>
      <c r="M144" s="54">
        <v>0.39583333333333331</v>
      </c>
      <c r="N144" s="55">
        <v>0.8125</v>
      </c>
      <c r="O144" s="62"/>
      <c r="P144" s="62"/>
    </row>
    <row r="145" spans="10:16">
      <c r="J145" s="57" t="s">
        <v>29</v>
      </c>
      <c r="K145" s="58"/>
      <c r="L145" s="58"/>
      <c r="M145" s="58"/>
      <c r="N145" s="58"/>
      <c r="O145" s="63"/>
      <c r="P145" s="62"/>
    </row>
  </sheetData>
  <mergeCells count="10">
    <mergeCell ref="K135:N135"/>
    <mergeCell ref="O56:R56"/>
    <mergeCell ref="A1:I1"/>
    <mergeCell ref="C10:N10"/>
    <mergeCell ref="C12:L12"/>
    <mergeCell ref="J21:M21"/>
    <mergeCell ref="B105:B106"/>
    <mergeCell ref="C105:C106"/>
    <mergeCell ref="D105:G105"/>
    <mergeCell ref="L105:O105"/>
  </mergeCells>
  <phoneticPr fontId="3"/>
  <conditionalFormatting sqref="C59:C77 F59:F77">
    <cfRule type="expression" dxfId="1" priority="1" stopIfTrue="1">
      <formula>WEEKDAY(B59)=1</formula>
    </cfRule>
    <cfRule type="expression" dxfId="0" priority="2" stopIfTrue="1">
      <formula>WEEKDAY(B59)=7</formula>
    </cfRule>
  </conditionalFormatting>
  <pageMargins left="0.7" right="0.7" top="0.75" bottom="0.75" header="0.3" footer="0.3"/>
  <ignoredErrors>
    <ignoredError sqref="E35:E49" formula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2013-10-22T04:52:15Z</dcterms:created>
  <dcterms:modified xsi:type="dcterms:W3CDTF">2013-11-01T03:19:22Z</dcterms:modified>
</cp:coreProperties>
</file>