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3-その他の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2" i="1" l="1"/>
  <c r="E102" i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F102" i="1" s="1"/>
  <c r="E81" i="1"/>
  <c r="G80" i="1"/>
  <c r="F80" i="1"/>
  <c r="G79" i="1"/>
  <c r="F79" i="1"/>
  <c r="N79" i="1"/>
  <c r="G78" i="1"/>
  <c r="F78" i="1"/>
  <c r="G77" i="1"/>
  <c r="F77" i="1"/>
  <c r="G76" i="1"/>
  <c r="F76" i="1"/>
  <c r="G75" i="1"/>
  <c r="G81" i="1" s="1"/>
  <c r="F75" i="1"/>
  <c r="F81" i="1" s="1"/>
  <c r="P60" i="1"/>
  <c r="P59" i="1"/>
  <c r="P58" i="1"/>
  <c r="P57" i="1"/>
  <c r="P56" i="1"/>
  <c r="P55" i="1"/>
  <c r="P54" i="1"/>
  <c r="P53" i="1"/>
  <c r="E51" i="1"/>
  <c r="G96" i="1" l="1"/>
  <c r="G102" i="1" s="1"/>
</calcChain>
</file>

<file path=xl/comments1.xml><?xml version="1.0" encoding="utf-8"?>
<comments xmlns="http://schemas.openxmlformats.org/spreadsheetml/2006/main">
  <authors>
    <author>根津良彦</author>
  </authors>
  <commentList>
    <comment ref="E5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(C51,D51)</t>
        </r>
      </text>
    </comment>
    <comment ref="P5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=MOD(M53,N53)</t>
        </r>
      </text>
    </comment>
    <comment ref="F7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※復習
=</t>
        </r>
        <r>
          <rPr>
            <b/>
            <sz val="11"/>
            <color indexed="10"/>
            <rFont val="ＭＳ Ｐゴシック"/>
            <family val="3"/>
            <charset val="128"/>
          </rPr>
          <t>FLOOR</t>
        </r>
        <r>
          <rPr>
            <b/>
            <sz val="11"/>
            <color indexed="81"/>
            <rFont val="ＭＳ Ｐゴシック"/>
            <family val="3"/>
            <charset val="128"/>
          </rPr>
          <t>(E75,</t>
        </r>
        <r>
          <rPr>
            <b/>
            <sz val="11"/>
            <color indexed="12"/>
            <rFont val="ＭＳ Ｐゴシック"/>
            <family val="3"/>
            <charset val="128"/>
          </rPr>
          <t>D75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D75</t>
        </r>
      </text>
    </comment>
    <comment ref="G7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(E75,D75)</t>
        </r>
      </text>
    </comment>
    <comment ref="F9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CEILING</t>
        </r>
        <r>
          <rPr>
            <b/>
            <sz val="11"/>
            <color indexed="81"/>
            <rFont val="ＭＳ Ｐゴシック"/>
            <family val="3"/>
            <charset val="128"/>
          </rPr>
          <t>(E96,D96)</t>
        </r>
        <r>
          <rPr>
            <b/>
            <sz val="11"/>
            <color indexed="10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D96</t>
        </r>
      </text>
    </comment>
    <comment ref="G9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=D96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>F96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81"/>
            <rFont val="ＭＳ Ｐゴシック"/>
            <family val="3"/>
            <charset val="128"/>
          </rPr>
          <t>E96
過剰の場合は
「ＭＯＤ関数」は使用できません。
除した</t>
        </r>
        <r>
          <rPr>
            <b/>
            <sz val="11"/>
            <color indexed="12"/>
            <rFont val="ＭＳ Ｐゴシック"/>
            <family val="3"/>
            <charset val="128"/>
          </rPr>
          <t>「余り」を求める</t>
        </r>
        <r>
          <rPr>
            <b/>
            <sz val="11"/>
            <color indexed="81"/>
            <rFont val="ＭＳ Ｐゴシック"/>
            <family val="3"/>
            <charset val="128"/>
          </rPr>
          <t>関数です。</t>
        </r>
      </text>
    </comment>
  </commentList>
</comments>
</file>

<file path=xl/sharedStrings.xml><?xml version="1.0" encoding="utf-8"?>
<sst xmlns="http://schemas.openxmlformats.org/spreadsheetml/2006/main" count="100" uniqueCount="56">
  <si>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sz val="11"/>
        <color theme="1"/>
        <rFont val="ＭＳ Ｐゴシック"/>
        <family val="2"/>
        <charset val="128"/>
        <scheme val="minor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sz val="11"/>
        <color theme="1"/>
        <rFont val="ＭＳ Ｐゴシック"/>
        <family val="2"/>
        <charset val="128"/>
        <scheme val="minor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</si>
  <si>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</si>
  <si>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</si>
  <si>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</si>
  <si>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</si>
  <si>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</si>
  <si>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</si>
  <si>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</si>
  <si>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</si>
  <si>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</si>
  <si>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</si>
  <si>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</si>
  <si>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</si>
  <si>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</si>
  <si>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</si>
  <si>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</si>
  <si>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</si>
  <si>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</si>
  <si>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</si>
  <si>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11">
      <t>スウガクスラサンカク</t>
    </rPh>
    <phoneticPr fontId="4"/>
  </si>
  <si>
    <t>左のように作成してみましょう</t>
  </si>
  <si>
    <t>例えば</t>
    <rPh sb="0" eb="1">
      <t>タト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</si>
  <si>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に割り算での「余り数」を求めましょう。</t>
    </r>
    <rPh sb="2" eb="3">
      <t>ワ</t>
    </rPh>
    <rPh sb="4" eb="5">
      <t>ザン</t>
    </rPh>
    <rPh sb="8" eb="9">
      <t>アマ</t>
    </rPh>
    <rPh sb="10" eb="11">
      <t>カズ</t>
    </rPh>
    <rPh sb="13" eb="14">
      <t>モト</t>
    </rPh>
    <phoneticPr fontId="4"/>
  </si>
  <si>
    <t>元数</t>
    <rPh sb="0" eb="1">
      <t>モト</t>
    </rPh>
    <rPh sb="1" eb="2">
      <t>スウ</t>
    </rPh>
    <phoneticPr fontId="4"/>
  </si>
  <si>
    <t>割る数</t>
    <rPh sb="0" eb="1">
      <t>ワ</t>
    </rPh>
    <rPh sb="2" eb="3">
      <t>スウ</t>
    </rPh>
    <phoneticPr fontId="4"/>
  </si>
  <si>
    <t>余り数</t>
    <rPh sb="0" eb="1">
      <t>アマ</t>
    </rPh>
    <rPh sb="2" eb="3">
      <t>スウ</t>
    </rPh>
    <phoneticPr fontId="4"/>
  </si>
  <si>
    <t>答</t>
    <rPh sb="0" eb="1">
      <t>コタエ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</si>
  <si>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</si>
  <si>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</si>
  <si>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</si>
  <si>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</si>
  <si>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ＭＯＤ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13" eb="15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</si>
  <si>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</si>
  <si>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</si>
  <si>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r>
      <t>ＭＯＤ</t>
    </r>
    <r>
      <rPr>
        <b/>
        <sz val="11"/>
        <rFont val="ＭＳ Ｐゴシック"/>
        <family val="3"/>
        <charset val="128"/>
      </rPr>
      <t>関数ー「数学／三角」関数</t>
    </r>
    <rPh sb="3" eb="5">
      <t>カンスウ</t>
    </rPh>
    <rPh sb="7" eb="12">
      <t>スウガクスラサンカク</t>
    </rPh>
    <rPh sb="13" eb="15">
      <t>カンスウ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</si>
  <si>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に余らないように注文した際の</t>
    </r>
    <r>
      <rPr>
        <b/>
        <sz val="11"/>
        <rFont val="ＭＳ Ｐゴシック"/>
        <family val="3"/>
        <charset val="128"/>
      </rPr>
      <t>「販売予定」からの不足数</t>
    </r>
    <r>
      <rPr>
        <sz val="11"/>
        <color theme="1"/>
        <rFont val="ＭＳ Ｐゴシック"/>
        <family val="2"/>
        <charset val="128"/>
        <scheme val="minor"/>
      </rPr>
      <t>は？</t>
    </r>
    <rPh sb="2" eb="3">
      <t>アマ</t>
    </rPh>
    <rPh sb="9" eb="11">
      <t>チュウモン</t>
    </rPh>
    <rPh sb="13" eb="14">
      <t>サイ</t>
    </rPh>
    <rPh sb="16" eb="18">
      <t>ハンバイ</t>
    </rPh>
    <rPh sb="18" eb="20">
      <t>ヨテイ</t>
    </rPh>
    <rPh sb="24" eb="26">
      <t>フソク</t>
    </rPh>
    <rPh sb="26" eb="27">
      <t>スウ</t>
    </rPh>
    <phoneticPr fontId="4"/>
  </si>
  <si>
    <t>商品名</t>
    <rPh sb="0" eb="2">
      <t>ショウヒン</t>
    </rPh>
    <rPh sb="2" eb="3">
      <t>ナ</t>
    </rPh>
    <phoneticPr fontId="4"/>
  </si>
  <si>
    <t>販売単位</t>
    <rPh sb="0" eb="2">
      <t>ハンバイ</t>
    </rPh>
    <rPh sb="2" eb="4">
      <t>タンイ</t>
    </rPh>
    <phoneticPr fontId="4"/>
  </si>
  <si>
    <t>販売予定数</t>
    <rPh sb="0" eb="2">
      <t>ハンバイ</t>
    </rPh>
    <rPh sb="2" eb="4">
      <t>ヨテイ</t>
    </rPh>
    <rPh sb="4" eb="5">
      <t>スウ</t>
    </rPh>
    <phoneticPr fontId="4"/>
  </si>
  <si>
    <t>購入数</t>
    <rPh sb="0" eb="3">
      <t>コウニュウスウ</t>
    </rPh>
    <phoneticPr fontId="4"/>
  </si>
  <si>
    <t>不足数</t>
    <rPh sb="0" eb="2">
      <t>フソク</t>
    </rPh>
    <rPh sb="2" eb="3">
      <t>スウ</t>
    </rPh>
    <phoneticPr fontId="4"/>
  </si>
  <si>
    <t>鉛筆</t>
    <rPh sb="0" eb="2">
      <t>エンピツ</t>
    </rPh>
    <phoneticPr fontId="4"/>
  </si>
  <si>
    <t>消しゴム</t>
    <rPh sb="0" eb="1">
      <t>ケ</t>
    </rPh>
    <phoneticPr fontId="4"/>
  </si>
  <si>
    <t>ノート</t>
    <phoneticPr fontId="4"/>
  </si>
  <si>
    <t>筆箱</t>
    <rPh sb="0" eb="2">
      <t>フデバコ</t>
    </rPh>
    <phoneticPr fontId="4"/>
  </si>
  <si>
    <t>封筒</t>
    <rPh sb="0" eb="2">
      <t>フウトウ</t>
    </rPh>
    <phoneticPr fontId="4"/>
  </si>
  <si>
    <t>ノート</t>
    <phoneticPr fontId="4"/>
  </si>
  <si>
    <t>カード</t>
    <phoneticPr fontId="4"/>
  </si>
  <si>
    <t>合計</t>
    <rPh sb="0" eb="2">
      <t>ゴウケイ</t>
    </rPh>
    <phoneticPr fontId="4"/>
  </si>
  <si>
    <t>-</t>
    <phoneticPr fontId="4"/>
  </si>
  <si>
    <t>カード</t>
    <phoneticPr fontId="4"/>
  </si>
  <si>
    <t>過剰数</t>
    <rPh sb="0" eb="2">
      <t>カジョウ</t>
    </rPh>
    <rPh sb="2" eb="3">
      <t>スウ</t>
    </rPh>
    <phoneticPr fontId="4"/>
  </si>
  <si>
    <t>-</t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</si>
  <si>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</si>
  <si>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</si>
  <si>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に単位に合わせて</t>
    </r>
    <r>
      <rPr>
        <b/>
        <sz val="11"/>
        <color rgb="FFFF0000"/>
        <rFont val="ＭＳ Ｐゴシック"/>
        <family val="3"/>
        <charset val="128"/>
        <scheme val="minor"/>
      </rPr>
      <t>不足が無いように注文</t>
    </r>
    <r>
      <rPr>
        <sz val="11"/>
        <color theme="1"/>
        <rFont val="ＭＳ Ｐゴシック"/>
        <family val="2"/>
        <charset val="128"/>
        <scheme val="minor"/>
      </rPr>
      <t>した際の</t>
    </r>
    <r>
      <rPr>
        <b/>
        <sz val="11"/>
        <rFont val="ＭＳ Ｐゴシック"/>
        <family val="3"/>
        <charset val="128"/>
      </rPr>
      <t>「販売予定」からの過剰数</t>
    </r>
    <r>
      <rPr>
        <sz val="11"/>
        <color theme="1"/>
        <rFont val="ＭＳ Ｐゴシック"/>
        <family val="2"/>
        <charset val="128"/>
        <scheme val="minor"/>
      </rPr>
      <t>は？</t>
    </r>
    <rPh sb="2" eb="4">
      <t>タンイ</t>
    </rPh>
    <rPh sb="5" eb="6">
      <t>ア</t>
    </rPh>
    <rPh sb="9" eb="11">
      <t>フソク</t>
    </rPh>
    <rPh sb="12" eb="13">
      <t>ナ</t>
    </rPh>
    <rPh sb="17" eb="19">
      <t>チュウモン</t>
    </rPh>
    <rPh sb="21" eb="22">
      <t>サイ</t>
    </rPh>
    <rPh sb="24" eb="26">
      <t>ハンバイ</t>
    </rPh>
    <rPh sb="26" eb="28">
      <t>ヨテイ</t>
    </rPh>
    <rPh sb="32" eb="34">
      <t>カジョウ</t>
    </rPh>
    <rPh sb="34" eb="35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</si>
</sst>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5" fillId="7" borderId="15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>
      <alignment vertical="center"/>
    </xf>
    <xf numFmtId="0" fontId="0" fillId="3" borderId="15" xfId="0" applyFill="1" applyBorder="1" applyAlignment="1">
      <alignment horizontal="center" vertical="center"/>
    </xf>
    <xf numFmtId="0" fontId="0" fillId="0" borderId="15" xfId="0" applyBorder="1">
      <alignment vertical="center"/>
    </xf>
    <xf numFmtId="0" fontId="0" fillId="8" borderId="15" xfId="0" applyFill="1" applyBorder="1">
      <alignment vertical="center"/>
    </xf>
    <xf numFmtId="0" fontId="16" fillId="0" borderId="0" xfId="0" applyFont="1" applyAlignment="1">
      <alignment horizontal="center" vertical="center"/>
    </xf>
    <xf numFmtId="38" fontId="0" fillId="0" borderId="15" xfId="1" applyFont="1" applyBorder="1">
      <alignment vertical="center"/>
    </xf>
    <xf numFmtId="38" fontId="0" fillId="8" borderId="15" xfId="1" applyFont="1" applyFill="1" applyBorder="1">
      <alignment vertical="center"/>
    </xf>
    <xf numFmtId="3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9" fillId="9" borderId="0" xfId="0" applyFont="1" applyFill="1">
      <alignment vertical="center"/>
    </xf>
    <xf numFmtId="0" fontId="0" fillId="9" borderId="0" xfId="0" applyFill="1">
      <alignment vertical="center"/>
    </xf>
    <xf numFmtId="0" fontId="7" fillId="3" borderId="15" xfId="0" applyNumberFormat="1" applyFont="1" applyFill="1" applyBorder="1" applyAlignment="1">
      <alignment horizontal="center"/>
    </xf>
    <xf numFmtId="0" fontId="22" fillId="3" borderId="15" xfId="0" applyNumberFormat="1" applyFont="1" applyFill="1" applyBorder="1" applyAlignment="1">
      <alignment horizontal="center"/>
    </xf>
    <xf numFmtId="0" fontId="7" fillId="0" borderId="4" xfId="0" applyNumberFormat="1" applyFont="1" applyFill="1" applyBorder="1" applyAlignment="1">
      <alignment horizontal="center"/>
    </xf>
    <xf numFmtId="38" fontId="7" fillId="0" borderId="4" xfId="1" applyFont="1" applyFill="1" applyBorder="1" applyAlignment="1"/>
    <xf numFmtId="38" fontId="7" fillId="8" borderId="4" xfId="1" applyFont="1" applyFill="1" applyBorder="1" applyAlignment="1"/>
    <xf numFmtId="0" fontId="7" fillId="0" borderId="16" xfId="0" applyNumberFormat="1" applyFont="1" applyFill="1" applyBorder="1" applyAlignment="1">
      <alignment horizontal="center"/>
    </xf>
    <xf numFmtId="38" fontId="7" fillId="0" borderId="16" xfId="1" applyFont="1" applyFill="1" applyBorder="1" applyAlignment="1"/>
    <xf numFmtId="38" fontId="7" fillId="8" borderId="16" xfId="1" applyFont="1" applyFill="1" applyBorder="1" applyAlignment="1"/>
    <xf numFmtId="0" fontId="7" fillId="0" borderId="17" xfId="0" applyNumberFormat="1" applyFont="1" applyFill="1" applyBorder="1" applyAlignment="1">
      <alignment horizontal="center"/>
    </xf>
    <xf numFmtId="38" fontId="7" fillId="0" borderId="17" xfId="1" applyFont="1" applyFill="1" applyBorder="1" applyAlignment="1"/>
    <xf numFmtId="38" fontId="7" fillId="8" borderId="17" xfId="1" applyFont="1" applyFill="1" applyBorder="1" applyAlignment="1"/>
    <xf numFmtId="0" fontId="7" fillId="0" borderId="18" xfId="0" applyNumberFormat="1" applyFont="1" applyFill="1" applyBorder="1" applyAlignment="1">
      <alignment horizontal="center"/>
    </xf>
    <xf numFmtId="38" fontId="7" fillId="0" borderId="18" xfId="1" applyFont="1" applyFill="1" applyBorder="1" applyAlignment="1"/>
    <xf numFmtId="38" fontId="7" fillId="8" borderId="18" xfId="1" applyFont="1" applyFill="1" applyBorder="1" applyAlignment="1"/>
    <xf numFmtId="0" fontId="7" fillId="0" borderId="15" xfId="0" applyNumberFormat="1" applyFont="1" applyFill="1" applyBorder="1" applyAlignment="1">
      <alignment horizontal="center"/>
    </xf>
    <xf numFmtId="38" fontId="7" fillId="0" borderId="15" xfId="1" applyFont="1" applyFill="1" applyBorder="1" applyAlignment="1">
      <alignment horizontal="center"/>
    </xf>
    <xf numFmtId="38" fontId="7" fillId="0" borderId="15" xfId="1" applyFont="1" applyFill="1" applyBorder="1" applyAlignment="1"/>
    <xf numFmtId="38" fontId="7" fillId="8" borderId="15" xfId="1" applyFont="1" applyFill="1" applyBorder="1" applyAlignment="1"/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20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152401</xdr:colOff>
      <xdr:row>1</xdr:row>
      <xdr:rowOff>85725</xdr:rowOff>
    </xdr:from>
    <xdr:to>
      <xdr:col>4</xdr:col>
      <xdr:colOff>609601</xdr:colOff>
      <xdr:row>7</xdr:row>
      <xdr:rowOff>123825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71476" y="247650"/>
          <a:ext cx="2343150" cy="10096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ＭＯＤ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モッド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200025</xdr:colOff>
      <xdr:row>39</xdr:row>
      <xdr:rowOff>38100</xdr:rowOff>
    </xdr:from>
    <xdr:to>
      <xdr:col>13</xdr:col>
      <xdr:colOff>114300</xdr:colOff>
      <xdr:row>43</xdr:row>
      <xdr:rowOff>9525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914400" y="7524750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104775</xdr:colOff>
      <xdr:row>49</xdr:row>
      <xdr:rowOff>19050</xdr:rowOff>
    </xdr:from>
    <xdr:to>
      <xdr:col>1</xdr:col>
      <xdr:colOff>428625</xdr:colOff>
      <xdr:row>50</xdr:row>
      <xdr:rowOff>133350</xdr:rowOff>
    </xdr:to>
    <xdr:pic>
      <xdr:nvPicPr>
        <xdr:cNvPr id="8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96678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95250</xdr:colOff>
      <xdr:row>47</xdr:row>
      <xdr:rowOff>66675</xdr:rowOff>
    </xdr:from>
    <xdr:to>
      <xdr:col>10</xdr:col>
      <xdr:colOff>647700</xdr:colOff>
      <xdr:row>48</xdr:row>
      <xdr:rowOff>142875</xdr:rowOff>
    </xdr:to>
    <xdr:pic>
      <xdr:nvPicPr>
        <xdr:cNvPr id="9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62575" y="937260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504825</xdr:colOff>
      <xdr:row>55</xdr:row>
      <xdr:rowOff>0</xdr:rowOff>
    </xdr:from>
    <xdr:to>
      <xdr:col>5</xdr:col>
      <xdr:colOff>38100</xdr:colOff>
      <xdr:row>56</xdr:row>
      <xdr:rowOff>38100</xdr:rowOff>
    </xdr:to>
    <xdr:pic>
      <xdr:nvPicPr>
        <xdr:cNvPr id="10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609850" y="106203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247650</xdr:colOff>
      <xdr:row>8</xdr:row>
      <xdr:rowOff>66675</xdr:rowOff>
    </xdr:from>
    <xdr:to>
      <xdr:col>4</xdr:col>
      <xdr:colOff>438150</xdr:colOff>
      <xdr:row>8</xdr:row>
      <xdr:rowOff>552450</xdr:rowOff>
    </xdr:to>
    <xdr:sp macro="" textlink="">
      <xdr:nvSpPr>
        <xdr:cNvPr id="11" name="Text Box 780" descr="キャンバス"/>
        <xdr:cNvSpPr txBox="1">
          <a:spLocks noChangeArrowheads="1"/>
        </xdr:cNvSpPr>
      </xdr:nvSpPr>
      <xdr:spPr bwMode="auto">
        <a:xfrm>
          <a:off x="466725" y="1362075"/>
          <a:ext cx="2076450" cy="4857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割り算での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余り数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「ＭＯＤＵＬＵＳ」（モジュラス略）</a:t>
          </a:r>
        </a:p>
      </xdr:txBody>
    </xdr:sp>
    <xdr:clientData/>
  </xdr:twoCellAnchor>
  <xdr:twoCellAnchor>
    <xdr:from>
      <xdr:col>0</xdr:col>
      <xdr:colOff>104775</xdr:colOff>
      <xdr:row>71</xdr:row>
      <xdr:rowOff>47625</xdr:rowOff>
    </xdr:from>
    <xdr:to>
      <xdr:col>1</xdr:col>
      <xdr:colOff>428625</xdr:colOff>
      <xdr:row>73</xdr:row>
      <xdr:rowOff>0</xdr:rowOff>
    </xdr:to>
    <xdr:pic>
      <xdr:nvPicPr>
        <xdr:cNvPr id="13" name="Picture 82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34016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9525</xdr:colOff>
      <xdr:row>68</xdr:row>
      <xdr:rowOff>142875</xdr:rowOff>
    </xdr:from>
    <xdr:to>
      <xdr:col>11</xdr:col>
      <xdr:colOff>561975</xdr:colOff>
      <xdr:row>70</xdr:row>
      <xdr:rowOff>76200</xdr:rowOff>
    </xdr:to>
    <xdr:pic>
      <xdr:nvPicPr>
        <xdr:cNvPr id="14" name="Picture 8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972175" y="12677775"/>
          <a:ext cx="55245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2</xdr:col>
      <xdr:colOff>180975</xdr:colOff>
      <xdr:row>68</xdr:row>
      <xdr:rowOff>95250</xdr:rowOff>
    </xdr:from>
    <xdr:to>
      <xdr:col>4</xdr:col>
      <xdr:colOff>95250</xdr:colOff>
      <xdr:row>72</xdr:row>
      <xdr:rowOff>57150</xdr:rowOff>
    </xdr:to>
    <xdr:pic>
      <xdr:nvPicPr>
        <xdr:cNvPr id="15" name="Picture 831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t="26374"/>
        <a:stretch>
          <a:fillRect/>
        </a:stretch>
      </xdr:blipFill>
      <xdr:spPr bwMode="auto">
        <a:xfrm>
          <a:off x="895350" y="12963525"/>
          <a:ext cx="1304925" cy="6381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93</xdr:row>
      <xdr:rowOff>142875</xdr:rowOff>
    </xdr:from>
    <xdr:to>
      <xdr:col>1</xdr:col>
      <xdr:colOff>409575</xdr:colOff>
      <xdr:row>95</xdr:row>
      <xdr:rowOff>76200</xdr:rowOff>
    </xdr:to>
    <xdr:pic>
      <xdr:nvPicPr>
        <xdr:cNvPr id="16" name="Picture 83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1768792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685800</xdr:colOff>
      <xdr:row>92</xdr:row>
      <xdr:rowOff>28575</xdr:rowOff>
    </xdr:from>
    <xdr:to>
      <xdr:col>10</xdr:col>
      <xdr:colOff>542925</xdr:colOff>
      <xdr:row>93</xdr:row>
      <xdr:rowOff>123825</xdr:rowOff>
    </xdr:to>
    <xdr:pic>
      <xdr:nvPicPr>
        <xdr:cNvPr id="17" name="Picture 83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57800" y="1666875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85725</xdr:colOff>
      <xdr:row>25</xdr:row>
      <xdr:rowOff>142875</xdr:rowOff>
    </xdr:from>
    <xdr:to>
      <xdr:col>4</xdr:col>
      <xdr:colOff>314325</xdr:colOff>
      <xdr:row>27</xdr:row>
      <xdr:rowOff>9525</xdr:rowOff>
    </xdr:to>
    <xdr:pic>
      <xdr:nvPicPr>
        <xdr:cNvPr id="19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90750" y="555307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523875</xdr:colOff>
      <xdr:row>1</xdr:row>
      <xdr:rowOff>38100</xdr:rowOff>
    </xdr:from>
    <xdr:to>
      <xdr:col>16</xdr:col>
      <xdr:colOff>371475</xdr:colOff>
      <xdr:row>8</xdr:row>
      <xdr:rowOff>714375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5" y="200025"/>
          <a:ext cx="6391275" cy="180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171450</xdr:colOff>
      <xdr:row>18</xdr:row>
      <xdr:rowOff>85725</xdr:rowOff>
    </xdr:from>
    <xdr:to>
      <xdr:col>15</xdr:col>
      <xdr:colOff>314325</xdr:colOff>
      <xdr:row>38</xdr:row>
      <xdr:rowOff>104775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3943350"/>
          <a:ext cx="4314825" cy="3486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161925</xdr:colOff>
      <xdr:row>50</xdr:row>
      <xdr:rowOff>47625</xdr:rowOff>
    </xdr:from>
    <xdr:to>
      <xdr:col>11</xdr:col>
      <xdr:colOff>476250</xdr:colOff>
      <xdr:row>56</xdr:row>
      <xdr:rowOff>161925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9410700"/>
          <a:ext cx="278130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266700</xdr:colOff>
      <xdr:row>51</xdr:row>
      <xdr:rowOff>114300</xdr:rowOff>
    </xdr:from>
    <xdr:to>
      <xdr:col>18</xdr:col>
      <xdr:colOff>609600</xdr:colOff>
      <xdr:row>57</xdr:row>
      <xdr:rowOff>161925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0725" y="9648825"/>
          <a:ext cx="171450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571500</xdr:colOff>
      <xdr:row>67</xdr:row>
      <xdr:rowOff>66675</xdr:rowOff>
    </xdr:from>
    <xdr:to>
      <xdr:col>10</xdr:col>
      <xdr:colOff>476250</xdr:colOff>
      <xdr:row>72</xdr:row>
      <xdr:rowOff>95250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12430125"/>
          <a:ext cx="167640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333375</xdr:colOff>
      <xdr:row>89</xdr:row>
      <xdr:rowOff>76200</xdr:rowOff>
    </xdr:from>
    <xdr:to>
      <xdr:col>6</xdr:col>
      <xdr:colOff>85725</xdr:colOff>
      <xdr:row>93</xdr:row>
      <xdr:rowOff>28575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6230600"/>
          <a:ext cx="30289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6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55" t="s">
        <v>53</v>
      </c>
      <c r="B1" s="55"/>
      <c r="C1" s="55"/>
      <c r="D1" s="55"/>
      <c r="E1" s="55"/>
      <c r="F1" s="55"/>
      <c r="G1" s="55"/>
    </row>
    <row r="9" spans="1:16" ht="75.75" customHeight="1">
      <c r="O9" s="2"/>
    </row>
    <row r="10" spans="1:16" s="3" customFormat="1" ht="17.25" customHeight="1" thickBot="1">
      <c r="C10" s="56" t="s">
        <v>0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8"/>
      <c r="O10" s="4"/>
    </row>
    <row r="11" spans="1:16" s="3" customFormat="1" ht="17.25" customHeight="1" thickTop="1">
      <c r="K11" s="4"/>
      <c r="L11" s="4"/>
      <c r="M11" s="4"/>
      <c r="N11" s="4"/>
      <c r="O11" s="4"/>
    </row>
    <row r="12" spans="1:16" ht="12.75" customHeight="1">
      <c r="A12" s="3"/>
      <c r="C12" s="3"/>
      <c r="D12" s="3"/>
      <c r="E12" s="5"/>
      <c r="F12" s="6" t="s">
        <v>1</v>
      </c>
      <c r="G12" s="7"/>
      <c r="H12" s="7"/>
      <c r="I12" s="7"/>
      <c r="J12" s="7"/>
      <c r="K12" s="3"/>
      <c r="L12" s="3"/>
      <c r="M12" s="3"/>
      <c r="N12" s="3"/>
      <c r="O12" s="3"/>
      <c r="P12" s="3"/>
    </row>
    <row r="14" spans="1:16" ht="12.75" customHeight="1">
      <c r="D14" s="59" t="s">
        <v>2</v>
      </c>
      <c r="E14" s="8" t="s">
        <v>3</v>
      </c>
      <c r="F14" s="9"/>
      <c r="G14" s="9"/>
      <c r="H14" s="9"/>
      <c r="I14" s="9"/>
      <c r="J14" s="9"/>
      <c r="K14" s="9"/>
      <c r="L14" s="9"/>
      <c r="M14" s="9"/>
      <c r="N14" s="10"/>
    </row>
    <row r="15" spans="1:16" ht="12.75" customHeight="1">
      <c r="D15" s="60"/>
      <c r="E15" s="11" t="s">
        <v>4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6" ht="12.75" customHeight="1">
      <c r="D16" s="60"/>
      <c r="E16" s="11" t="s">
        <v>5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13.5">
      <c r="D17" s="60"/>
      <c r="E17" s="11" t="s">
        <v>6</v>
      </c>
      <c r="F17" s="12"/>
      <c r="G17" s="12"/>
      <c r="H17" s="12"/>
      <c r="I17" s="12"/>
      <c r="J17" s="12"/>
      <c r="K17" s="12"/>
      <c r="L17" s="12"/>
      <c r="M17" s="12"/>
      <c r="N17" s="13"/>
    </row>
    <row r="18" spans="2:14" ht="14.25" thickBot="1">
      <c r="D18" s="61"/>
      <c r="E18" s="14" t="s">
        <v>7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4.25" thickTop="1"/>
    <row r="21" spans="2:14" ht="14.25" thickBot="1">
      <c r="B21" s="62" t="s">
        <v>8</v>
      </c>
      <c r="C21" s="63"/>
      <c r="D21" s="64"/>
      <c r="E21" s="17"/>
      <c r="F21" s="17"/>
      <c r="G21" s="17"/>
      <c r="H21" s="17"/>
    </row>
    <row r="22" spans="2:14" ht="14.25" thickTop="1">
      <c r="D22" s="17"/>
      <c r="E22" s="17"/>
      <c r="F22" s="17"/>
      <c r="G22" s="17"/>
      <c r="H22" s="17"/>
    </row>
    <row r="23" spans="2:14" ht="13.5">
      <c r="B23" t="s">
        <v>9</v>
      </c>
      <c r="D23" s="17"/>
      <c r="E23" s="17"/>
      <c r="F23" s="17"/>
      <c r="G23" s="17"/>
      <c r="H23" s="17"/>
    </row>
    <row r="24" spans="2:14" ht="13.5">
      <c r="B24" s="53" t="s">
        <v>54</v>
      </c>
      <c r="D24" s="17"/>
      <c r="E24" s="17"/>
      <c r="F24" s="17"/>
      <c r="G24" s="17"/>
      <c r="H24" s="17"/>
    </row>
    <row r="25" spans="2:14" ht="13.5">
      <c r="B25" s="18" t="s">
        <v>10</v>
      </c>
      <c r="D25" s="17"/>
      <c r="E25" s="17"/>
      <c r="F25" s="17"/>
      <c r="G25" s="17"/>
      <c r="H25" s="17"/>
    </row>
    <row r="26" spans="2:14" ht="13.5">
      <c r="B26" s="18" t="s">
        <v>11</v>
      </c>
      <c r="D26" s="17"/>
      <c r="E26" s="17"/>
      <c r="F26" s="17"/>
      <c r="G26" s="17"/>
      <c r="H26" s="17"/>
    </row>
    <row r="27" spans="2:14" ht="13.5">
      <c r="B27" s="18" t="s">
        <v>12</v>
      </c>
      <c r="D27" s="17"/>
      <c r="E27" s="17"/>
      <c r="F27" s="17"/>
      <c r="G27" s="17"/>
      <c r="H27" s="17"/>
    </row>
    <row r="28" spans="2:14" ht="13.5">
      <c r="B28" s="19" t="s">
        <v>13</v>
      </c>
    </row>
    <row r="29" spans="2:14" ht="13.5">
      <c r="B29" s="20" t="s">
        <v>14</v>
      </c>
      <c r="C29" s="3"/>
    </row>
    <row r="30" spans="2:14" ht="13.5">
      <c r="B30" s="19" t="s">
        <v>15</v>
      </c>
    </row>
    <row r="31" spans="2:14" ht="13.5">
      <c r="B31" s="19" t="s">
        <v>16</v>
      </c>
    </row>
    <row r="32" spans="2:14" ht="13.5">
      <c r="B32" s="19" t="s">
        <v>17</v>
      </c>
    </row>
    <row r="33" spans="2:14" ht="13.5">
      <c r="B33" s="19" t="s">
        <v>18</v>
      </c>
    </row>
    <row r="34" spans="2:14" ht="13.5">
      <c r="B34" s="19"/>
    </row>
    <row r="35" spans="2:14" ht="13.5">
      <c r="C35" s="65" t="s">
        <v>19</v>
      </c>
      <c r="D35" s="66"/>
      <c r="E35" s="66"/>
      <c r="F35" s="66"/>
      <c r="G35" s="67"/>
    </row>
    <row r="36" spans="2:14" s="3" customFormat="1" ht="14.25" thickBot="1">
      <c r="C36" s="68"/>
      <c r="D36" s="69"/>
      <c r="E36" s="69"/>
      <c r="F36" s="69"/>
      <c r="G36" s="70"/>
    </row>
    <row r="37" spans="2:14" s="3" customFormat="1" ht="14.25" thickTop="1"/>
    <row r="38" spans="2:14" ht="13.5"/>
    <row r="45" spans="2:14" ht="13.5">
      <c r="K45" s="54" t="s">
        <v>20</v>
      </c>
      <c r="L45" s="54"/>
      <c r="M45" s="54"/>
      <c r="N45" s="54"/>
    </row>
    <row r="46" spans="2:14" ht="13.5">
      <c r="B46" s="21" t="s">
        <v>21</v>
      </c>
      <c r="K46" s="22"/>
      <c r="L46" s="22"/>
      <c r="M46" s="22"/>
      <c r="N46" s="22"/>
    </row>
    <row r="47" spans="2:14" ht="17.25">
      <c r="B47" s="23" t="s">
        <v>22</v>
      </c>
      <c r="K47" s="23" t="s">
        <v>22</v>
      </c>
      <c r="L47" s="22"/>
      <c r="M47" s="22"/>
      <c r="N47" s="22"/>
    </row>
    <row r="48" spans="2:14" ht="13.5"/>
    <row r="50" spans="2:16" ht="13.5">
      <c r="C50" s="24" t="s">
        <v>23</v>
      </c>
      <c r="D50" s="24" t="s">
        <v>24</v>
      </c>
      <c r="E50" s="24" t="s">
        <v>25</v>
      </c>
    </row>
    <row r="51" spans="2:16" ht="13.5">
      <c r="C51" s="25">
        <v>10</v>
      </c>
      <c r="D51" s="25">
        <v>3</v>
      </c>
      <c r="E51" s="26">
        <f>MOD(C51,D51)</f>
        <v>1</v>
      </c>
    </row>
    <row r="52" spans="2:16" ht="13.5">
      <c r="M52" s="24" t="s">
        <v>23</v>
      </c>
      <c r="N52" s="24" t="s">
        <v>24</v>
      </c>
      <c r="O52" s="24" t="s">
        <v>25</v>
      </c>
      <c r="P52" s="27" t="s">
        <v>26</v>
      </c>
    </row>
    <row r="53" spans="2:16" ht="13.5">
      <c r="M53" s="28">
        <v>10</v>
      </c>
      <c r="N53" s="28">
        <v>3</v>
      </c>
      <c r="O53" s="29"/>
      <c r="P53" s="30">
        <f>MOD(M53,N53)</f>
        <v>1</v>
      </c>
    </row>
    <row r="54" spans="2:16" ht="13.5">
      <c r="M54" s="28">
        <v>13</v>
      </c>
      <c r="N54" s="28">
        <v>7</v>
      </c>
      <c r="O54" s="29"/>
      <c r="P54" s="30">
        <f t="shared" ref="P54:P60" si="0">MOD(M54,N54)</f>
        <v>6</v>
      </c>
    </row>
    <row r="55" spans="2:16" ht="13.5">
      <c r="B55" s="31" t="s">
        <v>27</v>
      </c>
      <c r="C55" t="s">
        <v>28</v>
      </c>
      <c r="M55" s="28">
        <v>31</v>
      </c>
      <c r="N55" s="28">
        <v>5</v>
      </c>
      <c r="O55" s="29"/>
      <c r="P55" s="30">
        <f t="shared" si="0"/>
        <v>1</v>
      </c>
    </row>
    <row r="56" spans="2:16" ht="13.5">
      <c r="C56" t="s">
        <v>29</v>
      </c>
      <c r="M56" s="28">
        <v>53</v>
      </c>
      <c r="N56" s="28">
        <v>17</v>
      </c>
      <c r="O56" s="29"/>
      <c r="P56" s="30">
        <f t="shared" si="0"/>
        <v>2</v>
      </c>
    </row>
    <row r="57" spans="2:16" ht="13.5">
      <c r="C57" t="s">
        <v>30</v>
      </c>
      <c r="M57" s="28">
        <v>117</v>
      </c>
      <c r="N57" s="28">
        <v>23</v>
      </c>
      <c r="O57" s="29"/>
      <c r="P57" s="30">
        <f t="shared" si="0"/>
        <v>2</v>
      </c>
    </row>
    <row r="58" spans="2:16" ht="13.5">
      <c r="C58" t="s">
        <v>31</v>
      </c>
      <c r="M58" s="28">
        <v>1899</v>
      </c>
      <c r="N58" s="28">
        <v>121</v>
      </c>
      <c r="O58" s="29"/>
      <c r="P58" s="30">
        <f t="shared" si="0"/>
        <v>84</v>
      </c>
    </row>
    <row r="59" spans="2:16" ht="13.5">
      <c r="C59" t="s">
        <v>32</v>
      </c>
      <c r="M59" s="28">
        <v>13891</v>
      </c>
      <c r="N59" s="28">
        <v>2003</v>
      </c>
      <c r="O59" s="29"/>
      <c r="P59" s="30">
        <f t="shared" si="0"/>
        <v>1873</v>
      </c>
    </row>
    <row r="60" spans="2:16" ht="13.5">
      <c r="C60" t="s">
        <v>33</v>
      </c>
      <c r="M60" s="28">
        <v>120093</v>
      </c>
      <c r="N60" s="28">
        <v>12345</v>
      </c>
      <c r="O60" s="29"/>
      <c r="P60" s="30">
        <f t="shared" si="0"/>
        <v>8988</v>
      </c>
    </row>
    <row r="61" spans="2:16" ht="13.5">
      <c r="K61" s="22"/>
      <c r="L61" s="22"/>
      <c r="M61" s="22"/>
      <c r="N61" s="22"/>
    </row>
    <row r="63" spans="2:16" ht="13.5">
      <c r="B63" s="32" t="s">
        <v>34</v>
      </c>
      <c r="C63" s="33"/>
      <c r="D63" s="33"/>
      <c r="E63" s="33"/>
      <c r="F63" s="33"/>
      <c r="J63" s="32" t="s">
        <v>34</v>
      </c>
      <c r="K63" s="33"/>
      <c r="L63" s="33"/>
      <c r="M63" s="33"/>
    </row>
    <row r="64" spans="2:16" ht="13.5">
      <c r="B64" s="1"/>
    </row>
    <row r="65" spans="2:16" ht="17.25">
      <c r="F65" s="23" t="s">
        <v>35</v>
      </c>
      <c r="J65" s="23"/>
    </row>
    <row r="66" spans="2:16" ht="17.25">
      <c r="B66" s="23"/>
      <c r="F66" s="31"/>
      <c r="J66" s="23"/>
    </row>
    <row r="67" spans="2:16" ht="13.5"/>
    <row r="68" spans="2:16" ht="13.5">
      <c r="K68" s="22"/>
      <c r="L68" s="54" t="s">
        <v>20</v>
      </c>
      <c r="M68" s="54"/>
      <c r="N68" s="54"/>
      <c r="O68" s="54"/>
    </row>
    <row r="69" spans="2:16" ht="13.5">
      <c r="K69" s="22"/>
      <c r="L69" s="22"/>
      <c r="M69" s="22"/>
      <c r="N69" s="22"/>
    </row>
    <row r="71" spans="2:16" ht="13.5"/>
    <row r="72" spans="2:16" ht="13.5">
      <c r="L72" s="34" t="s">
        <v>36</v>
      </c>
      <c r="M72" s="34" t="s">
        <v>37</v>
      </c>
      <c r="N72" s="35" t="s">
        <v>38</v>
      </c>
      <c r="O72" s="34" t="s">
        <v>39</v>
      </c>
      <c r="P72" s="34" t="s">
        <v>40</v>
      </c>
    </row>
    <row r="73" spans="2:16" ht="13.5">
      <c r="L73" s="36" t="s">
        <v>41</v>
      </c>
      <c r="M73" s="37">
        <v>12</v>
      </c>
      <c r="N73" s="37">
        <v>1219</v>
      </c>
      <c r="O73" s="38"/>
      <c r="P73" s="38"/>
    </row>
    <row r="74" spans="2:16" ht="13.5">
      <c r="C74" s="34" t="s">
        <v>36</v>
      </c>
      <c r="D74" s="34" t="s">
        <v>37</v>
      </c>
      <c r="E74" s="35" t="s">
        <v>38</v>
      </c>
      <c r="F74" s="34" t="s">
        <v>39</v>
      </c>
      <c r="G74" s="34" t="s">
        <v>40</v>
      </c>
      <c r="L74" s="39" t="s">
        <v>42</v>
      </c>
      <c r="M74" s="40">
        <v>10</v>
      </c>
      <c r="N74" s="40">
        <v>643</v>
      </c>
      <c r="O74" s="41"/>
      <c r="P74" s="41"/>
    </row>
    <row r="75" spans="2:16" ht="13.5">
      <c r="C75" s="36" t="s">
        <v>41</v>
      </c>
      <c r="D75" s="37">
        <v>12</v>
      </c>
      <c r="E75" s="37">
        <v>1219</v>
      </c>
      <c r="F75" s="38">
        <f t="shared" ref="F75:F80" si="1">FLOOR(E75,D75)/D75</f>
        <v>101</v>
      </c>
      <c r="G75" s="38">
        <f t="shared" ref="G75:G80" si="2">MOD(E75,D75)</f>
        <v>7</v>
      </c>
      <c r="L75" s="42" t="s">
        <v>43</v>
      </c>
      <c r="M75" s="43">
        <v>5</v>
      </c>
      <c r="N75" s="43">
        <v>876</v>
      </c>
      <c r="O75" s="44"/>
      <c r="P75" s="44"/>
    </row>
    <row r="76" spans="2:16" ht="13.5">
      <c r="C76" s="39" t="s">
        <v>42</v>
      </c>
      <c r="D76" s="40">
        <v>10</v>
      </c>
      <c r="E76" s="40">
        <v>643</v>
      </c>
      <c r="F76" s="41">
        <f t="shared" si="1"/>
        <v>64</v>
      </c>
      <c r="G76" s="41">
        <f t="shared" si="2"/>
        <v>3</v>
      </c>
      <c r="L76" s="42" t="s">
        <v>44</v>
      </c>
      <c r="M76" s="43">
        <v>6</v>
      </c>
      <c r="N76" s="43">
        <v>69</v>
      </c>
      <c r="O76" s="44"/>
      <c r="P76" s="44"/>
    </row>
    <row r="77" spans="2:16" ht="13.5">
      <c r="C77" s="42" t="s">
        <v>46</v>
      </c>
      <c r="D77" s="43">
        <v>5</v>
      </c>
      <c r="E77" s="43">
        <v>876</v>
      </c>
      <c r="F77" s="44">
        <f t="shared" si="1"/>
        <v>175</v>
      </c>
      <c r="G77" s="44">
        <f t="shared" si="2"/>
        <v>1</v>
      </c>
      <c r="L77" s="42" t="s">
        <v>45</v>
      </c>
      <c r="M77" s="43">
        <v>100</v>
      </c>
      <c r="N77" s="43">
        <v>3897</v>
      </c>
      <c r="O77" s="44"/>
      <c r="P77" s="44"/>
    </row>
    <row r="78" spans="2:16" ht="13.5">
      <c r="C78" s="42" t="s">
        <v>44</v>
      </c>
      <c r="D78" s="43">
        <v>6</v>
      </c>
      <c r="E78" s="43">
        <v>69</v>
      </c>
      <c r="F78" s="44">
        <f t="shared" si="1"/>
        <v>11</v>
      </c>
      <c r="G78" s="44">
        <f t="shared" si="2"/>
        <v>3</v>
      </c>
      <c r="L78" s="45" t="s">
        <v>47</v>
      </c>
      <c r="M78" s="46">
        <v>24</v>
      </c>
      <c r="N78" s="46">
        <v>812</v>
      </c>
      <c r="O78" s="47"/>
      <c r="P78" s="47"/>
    </row>
    <row r="79" spans="2:16" ht="13.5">
      <c r="C79" s="42" t="s">
        <v>45</v>
      </c>
      <c r="D79" s="43">
        <v>100</v>
      </c>
      <c r="E79" s="43">
        <v>3897</v>
      </c>
      <c r="F79" s="44">
        <f t="shared" si="1"/>
        <v>38</v>
      </c>
      <c r="G79" s="44">
        <f t="shared" si="2"/>
        <v>97</v>
      </c>
      <c r="L79" s="48" t="s">
        <v>48</v>
      </c>
      <c r="M79" s="49" t="s">
        <v>49</v>
      </c>
      <c r="N79" s="50">
        <f>SUM(N73:N78)</f>
        <v>7516</v>
      </c>
      <c r="O79" s="51"/>
      <c r="P79" s="51"/>
    </row>
    <row r="80" spans="2:16" ht="13.5">
      <c r="C80" s="45" t="s">
        <v>50</v>
      </c>
      <c r="D80" s="46">
        <v>24</v>
      </c>
      <c r="E80" s="46">
        <v>812</v>
      </c>
      <c r="F80" s="47">
        <f t="shared" si="1"/>
        <v>33</v>
      </c>
      <c r="G80" s="47">
        <f t="shared" si="2"/>
        <v>20</v>
      </c>
    </row>
    <row r="81" spans="2:16" ht="13.5">
      <c r="C81" s="48" t="s">
        <v>48</v>
      </c>
      <c r="D81" s="49" t="s">
        <v>49</v>
      </c>
      <c r="E81" s="50">
        <f>SUM(E75:E80)</f>
        <v>7516</v>
      </c>
      <c r="F81" s="51">
        <f>SUM(F75:F80)</f>
        <v>422</v>
      </c>
      <c r="G81" s="51">
        <f>SUM(G75:G80)</f>
        <v>131</v>
      </c>
    </row>
    <row r="82" spans="2:16" ht="13.5"/>
    <row r="84" spans="2:16" ht="13.5">
      <c r="B84" s="32" t="s">
        <v>34</v>
      </c>
      <c r="C84" s="33"/>
      <c r="D84" s="33"/>
      <c r="E84" s="33"/>
      <c r="F84" s="33"/>
      <c r="J84" s="32" t="s">
        <v>34</v>
      </c>
      <c r="K84" s="33"/>
      <c r="L84" s="33"/>
      <c r="M84" s="33"/>
      <c r="N84" s="33"/>
    </row>
    <row r="85" spans="2:16" ht="13.5">
      <c r="B85" s="1"/>
      <c r="J85" s="1"/>
    </row>
    <row r="86" spans="2:16" ht="17.25">
      <c r="F86" s="23" t="s">
        <v>55</v>
      </c>
      <c r="J86" s="23"/>
    </row>
    <row r="88" spans="2:16" ht="13.5"/>
    <row r="89" spans="2:16" ht="13.5"/>
    <row r="92" spans="2:16" ht="12.75" customHeight="1">
      <c r="L92" s="54" t="s">
        <v>20</v>
      </c>
      <c r="M92" s="54"/>
      <c r="N92" s="54"/>
      <c r="O92" s="54"/>
    </row>
    <row r="94" spans="2:16" ht="13.5"/>
    <row r="95" spans="2:16" ht="13.5">
      <c r="C95" s="34" t="s">
        <v>36</v>
      </c>
      <c r="D95" s="34" t="s">
        <v>37</v>
      </c>
      <c r="E95" s="35" t="s">
        <v>38</v>
      </c>
      <c r="F95" s="34" t="s">
        <v>39</v>
      </c>
      <c r="G95" s="34" t="s">
        <v>51</v>
      </c>
      <c r="L95" s="34" t="s">
        <v>36</v>
      </c>
      <c r="M95" s="34" t="s">
        <v>37</v>
      </c>
      <c r="N95" s="35" t="s">
        <v>38</v>
      </c>
      <c r="O95" s="34" t="s">
        <v>39</v>
      </c>
      <c r="P95" s="34" t="s">
        <v>51</v>
      </c>
    </row>
    <row r="96" spans="2:16" ht="13.5">
      <c r="C96" s="36" t="s">
        <v>41</v>
      </c>
      <c r="D96" s="37">
        <v>12</v>
      </c>
      <c r="E96" s="37">
        <v>1219</v>
      </c>
      <c r="F96" s="38">
        <f t="shared" ref="F96:F101" si="3">CEILING(E96,D96)/D96</f>
        <v>102</v>
      </c>
      <c r="G96" s="38">
        <f t="shared" ref="G96:G101" si="4">D96*F96-E96</f>
        <v>5</v>
      </c>
      <c r="L96" s="36" t="s">
        <v>41</v>
      </c>
      <c r="M96" s="37">
        <v>12</v>
      </c>
      <c r="N96" s="37">
        <v>1219</v>
      </c>
      <c r="O96" s="38"/>
      <c r="P96" s="38"/>
    </row>
    <row r="97" spans="3:16" ht="13.5">
      <c r="C97" s="39" t="s">
        <v>42</v>
      </c>
      <c r="D97" s="40">
        <v>10</v>
      </c>
      <c r="E97" s="40">
        <v>643</v>
      </c>
      <c r="F97" s="41">
        <f t="shared" si="3"/>
        <v>65</v>
      </c>
      <c r="G97" s="41">
        <f t="shared" si="4"/>
        <v>7</v>
      </c>
      <c r="L97" s="39" t="s">
        <v>42</v>
      </c>
      <c r="M97" s="40">
        <v>10</v>
      </c>
      <c r="N97" s="40">
        <v>643</v>
      </c>
      <c r="O97" s="41"/>
      <c r="P97" s="41"/>
    </row>
    <row r="98" spans="3:16" ht="13.5">
      <c r="C98" s="42" t="s">
        <v>46</v>
      </c>
      <c r="D98" s="43">
        <v>5</v>
      </c>
      <c r="E98" s="43">
        <v>876</v>
      </c>
      <c r="F98" s="44">
        <f t="shared" si="3"/>
        <v>176</v>
      </c>
      <c r="G98" s="44">
        <f t="shared" si="4"/>
        <v>4</v>
      </c>
      <c r="L98" s="42" t="s">
        <v>46</v>
      </c>
      <c r="M98" s="43">
        <v>5</v>
      </c>
      <c r="N98" s="43">
        <v>876</v>
      </c>
      <c r="O98" s="44"/>
      <c r="P98" s="44"/>
    </row>
    <row r="99" spans="3:16" ht="13.5">
      <c r="C99" s="42" t="s">
        <v>44</v>
      </c>
      <c r="D99" s="43">
        <v>6</v>
      </c>
      <c r="E99" s="43">
        <v>69</v>
      </c>
      <c r="F99" s="44">
        <f t="shared" si="3"/>
        <v>12</v>
      </c>
      <c r="G99" s="44">
        <f t="shared" si="4"/>
        <v>3</v>
      </c>
      <c r="L99" s="42" t="s">
        <v>44</v>
      </c>
      <c r="M99" s="43">
        <v>6</v>
      </c>
      <c r="N99" s="43">
        <v>69</v>
      </c>
      <c r="O99" s="44"/>
      <c r="P99" s="44"/>
    </row>
    <row r="100" spans="3:16" ht="13.5">
      <c r="C100" s="42" t="s">
        <v>45</v>
      </c>
      <c r="D100" s="43">
        <v>100</v>
      </c>
      <c r="E100" s="43">
        <v>3897</v>
      </c>
      <c r="F100" s="44">
        <f t="shared" si="3"/>
        <v>39</v>
      </c>
      <c r="G100" s="44">
        <f t="shared" si="4"/>
        <v>3</v>
      </c>
      <c r="L100" s="42" t="s">
        <v>45</v>
      </c>
      <c r="M100" s="43">
        <v>100</v>
      </c>
      <c r="N100" s="43">
        <v>3897</v>
      </c>
      <c r="O100" s="44"/>
      <c r="P100" s="44"/>
    </row>
    <row r="101" spans="3:16" ht="13.5">
      <c r="C101" s="45" t="s">
        <v>50</v>
      </c>
      <c r="D101" s="46">
        <v>24</v>
      </c>
      <c r="E101" s="46">
        <v>812</v>
      </c>
      <c r="F101" s="47">
        <f t="shared" si="3"/>
        <v>34</v>
      </c>
      <c r="G101" s="47">
        <f t="shared" si="4"/>
        <v>4</v>
      </c>
      <c r="L101" s="45" t="s">
        <v>47</v>
      </c>
      <c r="M101" s="46">
        <v>24</v>
      </c>
      <c r="N101" s="46">
        <v>812</v>
      </c>
      <c r="O101" s="47"/>
      <c r="P101" s="47"/>
    </row>
    <row r="102" spans="3:16" ht="13.5">
      <c r="C102" s="48" t="s">
        <v>48</v>
      </c>
      <c r="D102" s="49" t="s">
        <v>52</v>
      </c>
      <c r="E102" s="50">
        <f>SUM(E96:E101)</f>
        <v>7516</v>
      </c>
      <c r="F102" s="51">
        <f>SUM(F96:F101)</f>
        <v>428</v>
      </c>
      <c r="G102" s="51">
        <f>SUM(G96:G101)</f>
        <v>26</v>
      </c>
      <c r="L102" s="48" t="s">
        <v>48</v>
      </c>
      <c r="M102" s="49" t="s">
        <v>49</v>
      </c>
      <c r="N102" s="50">
        <f>SUM(N96:N101)</f>
        <v>7516</v>
      </c>
      <c r="O102" s="51"/>
      <c r="P102" s="51"/>
    </row>
    <row r="106" spans="3:16" ht="13.5">
      <c r="E106" s="52"/>
    </row>
  </sheetData>
  <mergeCells count="8">
    <mergeCell ref="L68:O68"/>
    <mergeCell ref="L92:O92"/>
    <mergeCell ref="A1:G1"/>
    <mergeCell ref="C10:N10"/>
    <mergeCell ref="D14:D18"/>
    <mergeCell ref="B21:D21"/>
    <mergeCell ref="C35:G36"/>
    <mergeCell ref="K45:N45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2013-10-23T03:17:02Z</dcterms:created>
  <dcterms:modified xsi:type="dcterms:W3CDTF">2013-11-01T04:42:57Z</dcterms:modified>
</cp:coreProperties>
</file>