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M39" i="1"/>
  <c r="E39" i="1"/>
  <c r="F38" i="1"/>
  <c r="F37" i="1"/>
  <c r="F36" i="1"/>
  <c r="F35" i="1"/>
  <c r="F34" i="1"/>
  <c r="F33" i="1"/>
  <c r="F32" i="1"/>
  <c r="J31" i="1"/>
  <c r="J32" i="1" s="1"/>
  <c r="J33" i="1" s="1"/>
  <c r="J34" i="1" s="1"/>
  <c r="J35" i="1" s="1"/>
  <c r="J36" i="1" s="1"/>
  <c r="J37" i="1" s="1"/>
  <c r="J38" i="1" s="1"/>
  <c r="F31" i="1"/>
  <c r="F39" i="1" s="1"/>
  <c r="B31" i="1"/>
  <c r="B32" i="1" s="1"/>
  <c r="B33" i="1" s="1"/>
  <c r="B34" i="1" s="1"/>
  <c r="B35" i="1" s="1"/>
  <c r="B36" i="1" s="1"/>
  <c r="B37" i="1" s="1"/>
  <c r="B38" i="1" s="1"/>
  <c r="F40" i="1" l="1"/>
  <c r="F41" i="1"/>
  <c r="D28" i="1" s="1"/>
</calcChain>
</file>

<file path=xl/comments1.xml><?xml version="1.0" encoding="utf-8"?>
<comments xmlns="http://schemas.openxmlformats.org/spreadsheetml/2006/main">
  <authors>
    <author>根津良彦</author>
    <author>BEGINNERES SITE</author>
  </authors>
  <commentList>
    <comment ref="D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=F41</t>
        </r>
      </text>
    </comment>
    <comment ref="F31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IF(E31&gt;=30,D31*E31*0.93,D31*E31)</t>
        </r>
      </text>
    </comment>
    <comment ref="F3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(F31:F38)</t>
        </r>
      </text>
    </comment>
    <comment ref="F4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(F39*0.05)</t>
        </r>
      </text>
    </comment>
    <comment ref="F4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(F39:F40)</t>
        </r>
      </text>
    </comment>
    <comment ref="E4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TODAY</t>
        </r>
        <r>
          <rPr>
            <b/>
            <sz val="11"/>
            <color indexed="81"/>
            <rFont val="ＭＳ Ｐゴシック"/>
            <family val="3"/>
            <charset val="128"/>
          </rPr>
          <t>()</t>
        </r>
      </text>
    </comment>
  </commentList>
</comments>
</file>

<file path=xl/sharedStrings.xml><?xml version="1.0" encoding="utf-8"?>
<sst xmlns="http://schemas.openxmlformats.org/spreadsheetml/2006/main" count="40" uniqueCount="26">
  <si>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</si>
  <si>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</si>
  <si>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r>
      <t>販売数量</t>
    </r>
    <r>
      <rPr>
        <sz val="11"/>
        <color theme="1"/>
        <rFont val="ＭＳ Ｐゴシック"/>
        <family val="2"/>
        <charset val="128"/>
        <scheme val="minor"/>
      </rPr>
      <t>が</t>
    </r>
    <r>
      <rPr>
        <b/>
        <sz val="11"/>
        <color indexed="10"/>
        <rFont val="ＭＳ Ｐゴシック"/>
        <family val="3"/>
        <charset val="128"/>
      </rPr>
      <t/>
    </r>
    <rPh sb="0" eb="2">
      <t>ハンバイ</t>
    </rPh>
    <rPh sb="2" eb="4">
      <t>スウリョウ</t>
    </rPh>
    <phoneticPr fontId="4"/>
  </si>
  <si>
    <t>左のように設定してみましょう</t>
    <rPh sb="0" eb="1">
      <t>ヒダリ</t>
    </rPh>
    <phoneticPr fontId="4"/>
  </si>
  <si>
    <t>請求額</t>
    <rPh sb="0" eb="2">
      <t>セイキュウショ</t>
    </rPh>
    <rPh sb="2" eb="3">
      <t>ガク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</si>
  <si>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</si>
  <si>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</si>
  <si>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</si>
  <si>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</si>
  <si>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</si>
  <si>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さざえ</t>
    <phoneticPr fontId="4"/>
  </si>
  <si>
    <t>さざえ</t>
    <phoneticPr fontId="4"/>
  </si>
  <si>
    <t>毛がに</t>
    <rPh sb="0" eb="1">
      <t>ケ</t>
    </rPh>
    <phoneticPr fontId="4"/>
  </si>
  <si>
    <t>タイ</t>
    <phoneticPr fontId="4"/>
  </si>
  <si>
    <t>タイ</t>
    <phoneticPr fontId="4"/>
  </si>
  <si>
    <t>アジ</t>
    <phoneticPr fontId="4"/>
  </si>
  <si>
    <t>まぐろ</t>
    <phoneticPr fontId="4"/>
  </si>
  <si>
    <t>まぐろ</t>
    <phoneticPr fontId="4"/>
  </si>
  <si>
    <t>いか</t>
    <phoneticPr fontId="4"/>
  </si>
  <si>
    <t>あさり</t>
    <phoneticPr fontId="4"/>
  </si>
  <si>
    <t>鮭</t>
    <rPh sb="0" eb="1">
      <t>サケ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</si>
  <si>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</si>
  <si>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</si>
  <si>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</si>
  <si>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Copyright(c) Beginners Site All right reserved 2013/10/10</t>
    <phoneticPr fontId="4"/>
  </si>
  <si>
    <r>
      <t>数量が３０以上</t>
    </r>
    <r>
      <rPr>
        <b/>
        <sz val="12"/>
        <rFont val="ＭＳ Ｐゴシック"/>
        <family val="3"/>
        <charset val="128"/>
      </rPr>
      <t>の商品は</t>
    </r>
    <r>
      <rPr>
        <b/>
        <sz val="12"/>
        <color indexed="10"/>
        <rFont val="ＭＳ Ｐゴシック"/>
        <family val="3"/>
        <charset val="128"/>
      </rPr>
      <t>７％割り引き</t>
    </r>
    <r>
      <rPr>
        <b/>
        <sz val="12"/>
        <rFont val="ＭＳ Ｐゴシック"/>
        <family val="3"/>
        <charset val="128"/>
      </rPr>
      <t>して請求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0" eb="2">
      <t>スウリョウ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</si>
</sst>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#&quot;円&quot;"/>
    <numFmt numFmtId="177" formatCode="#,###&quot;個&quot;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5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9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56" fontId="0" fillId="0" borderId="0" xfId="0" quotePrefix="1" applyNumberForma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Continuous"/>
    </xf>
    <xf numFmtId="0" fontId="10" fillId="0" borderId="0" xfId="0" applyNumberFormat="1" applyFont="1" applyFill="1" applyBorder="1" applyAlignment="1">
      <alignment horizontal="centerContinuous"/>
    </xf>
    <xf numFmtId="0" fontId="10" fillId="6" borderId="3" xfId="0" applyNumberFormat="1" applyFont="1" applyFill="1" applyBorder="1" applyAlignment="1">
      <alignment horizontal="center"/>
    </xf>
    <xf numFmtId="0" fontId="10" fillId="6" borderId="4" xfId="0" applyNumberFormat="1" applyFont="1" applyFill="1" applyBorder="1" applyAlignment="1">
      <alignment horizontal="center"/>
    </xf>
    <xf numFmtId="0" fontId="10" fillId="6" borderId="5" xfId="0" applyNumberFormat="1" applyFont="1" applyFill="1" applyBorder="1" applyAlignment="1">
      <alignment horizontal="center"/>
    </xf>
    <xf numFmtId="56" fontId="10" fillId="0" borderId="6" xfId="0" applyNumberFormat="1" applyFont="1" applyFill="1" applyBorder="1" applyAlignment="1">
      <alignment horizontal="center"/>
    </xf>
    <xf numFmtId="0" fontId="10" fillId="0" borderId="7" xfId="0" applyNumberFormat="1" applyFont="1" applyFill="1" applyBorder="1" applyAlignment="1"/>
    <xf numFmtId="38" fontId="10" fillId="0" borderId="7" xfId="1" applyFont="1" applyFill="1" applyBorder="1" applyAlignment="1"/>
    <xf numFmtId="38" fontId="10" fillId="5" borderId="8" xfId="1" applyFont="1" applyFill="1" applyBorder="1" applyAlignment="1"/>
    <xf numFmtId="0" fontId="10" fillId="5" borderId="8" xfId="1" applyNumberFormat="1" applyFont="1" applyFill="1" applyBorder="1" applyAlignment="1"/>
    <xf numFmtId="56" fontId="10" fillId="0" borderId="9" xfId="0" applyNumberFormat="1" applyFont="1" applyFill="1" applyBorder="1" applyAlignment="1">
      <alignment horizontal="center"/>
    </xf>
    <xf numFmtId="0" fontId="10" fillId="0" borderId="10" xfId="0" applyNumberFormat="1" applyFont="1" applyFill="1" applyBorder="1" applyAlignment="1"/>
    <xf numFmtId="38" fontId="10" fillId="0" borderId="10" xfId="1" applyFont="1" applyFill="1" applyBorder="1" applyAlignment="1"/>
    <xf numFmtId="38" fontId="10" fillId="5" borderId="11" xfId="1" applyFont="1" applyFill="1" applyBorder="1" applyAlignment="1"/>
    <xf numFmtId="0" fontId="10" fillId="5" borderId="11" xfId="1" applyNumberFormat="1" applyFont="1" applyFill="1" applyBorder="1" applyAlignment="1"/>
    <xf numFmtId="56" fontId="10" fillId="0" borderId="12" xfId="0" applyNumberFormat="1" applyFont="1" applyFill="1" applyBorder="1" applyAlignment="1">
      <alignment horizontal="center"/>
    </xf>
    <xf numFmtId="0" fontId="10" fillId="0" borderId="13" xfId="0" applyNumberFormat="1" applyFont="1" applyFill="1" applyBorder="1" applyAlignment="1"/>
    <xf numFmtId="38" fontId="10" fillId="0" borderId="13" xfId="1" applyFont="1" applyFill="1" applyBorder="1" applyAlignment="1"/>
    <xf numFmtId="38" fontId="10" fillId="5" borderId="14" xfId="1" applyFont="1" applyFill="1" applyBorder="1" applyAlignment="1"/>
    <xf numFmtId="0" fontId="10" fillId="5" borderId="14" xfId="1" applyNumberFormat="1" applyFont="1" applyFill="1" applyBorder="1" applyAlignment="1"/>
    <xf numFmtId="0" fontId="10" fillId="0" borderId="3" xfId="0" applyNumberFormat="1" applyFont="1" applyFill="1" applyBorder="1" applyAlignment="1">
      <alignment horizontal="center"/>
    </xf>
    <xf numFmtId="0" fontId="10" fillId="7" borderId="4" xfId="0" applyNumberFormat="1" applyFont="1" applyFill="1" applyBorder="1" applyAlignment="1"/>
    <xf numFmtId="38" fontId="10" fillId="7" borderId="4" xfId="1" applyFont="1" applyFill="1" applyBorder="1" applyAlignment="1"/>
    <xf numFmtId="38" fontId="10" fillId="0" borderId="4" xfId="1" applyFont="1" applyFill="1" applyBorder="1" applyAlignment="1"/>
    <xf numFmtId="38" fontId="10" fillId="5" borderId="5" xfId="1" applyFont="1" applyFill="1" applyBorder="1" applyAlignment="1"/>
    <xf numFmtId="0" fontId="10" fillId="5" borderId="5" xfId="1" applyNumberFormat="1" applyFont="1" applyFill="1" applyBorder="1" applyAlignment="1"/>
    <xf numFmtId="0" fontId="10" fillId="0" borderId="15" xfId="0" applyNumberFormat="1" applyFont="1" applyFill="1" applyBorder="1" applyAlignment="1">
      <alignment horizontal="center"/>
    </xf>
    <xf numFmtId="0" fontId="10" fillId="7" borderId="16" xfId="0" applyNumberFormat="1" applyFont="1" applyFill="1" applyBorder="1" applyAlignment="1"/>
    <xf numFmtId="38" fontId="10" fillId="7" borderId="16" xfId="1" applyFont="1" applyFill="1" applyBorder="1" applyAlignment="1"/>
    <xf numFmtId="38" fontId="10" fillId="5" borderId="17" xfId="1" applyFont="1" applyFill="1" applyBorder="1" applyAlignment="1"/>
    <xf numFmtId="0" fontId="10" fillId="5" borderId="17" xfId="1" applyNumberFormat="1" applyFont="1" applyFill="1" applyBorder="1" applyAlignment="1"/>
    <xf numFmtId="0" fontId="10" fillId="0" borderId="18" xfId="0" applyNumberFormat="1" applyFont="1" applyFill="1" applyBorder="1" applyAlignment="1">
      <alignment horizontal="center"/>
    </xf>
    <xf numFmtId="0" fontId="10" fillId="7" borderId="19" xfId="0" applyNumberFormat="1" applyFont="1" applyFill="1" applyBorder="1" applyAlignment="1"/>
    <xf numFmtId="38" fontId="10" fillId="7" borderId="19" xfId="1" applyFont="1" applyFill="1" applyBorder="1" applyAlignment="1"/>
    <xf numFmtId="38" fontId="10" fillId="7" borderId="20" xfId="1" applyFont="1" applyFill="1" applyBorder="1" applyAlignment="1"/>
    <xf numFmtId="38" fontId="10" fillId="5" borderId="21" xfId="1" applyFont="1" applyFill="1" applyBorder="1" applyAlignment="1"/>
    <xf numFmtId="0" fontId="10" fillId="5" borderId="21" xfId="1" applyNumberFormat="1" applyFont="1" applyFill="1" applyBorder="1" applyAlignment="1"/>
    <xf numFmtId="0" fontId="7" fillId="0" borderId="0" xfId="0" applyNumberFormat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0" fillId="0" borderId="0" xfId="0" applyNumberForma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6" fontId="5" fillId="5" borderId="2" xfId="2" applyFont="1" applyFill="1" applyBorder="1" applyAlignment="1">
      <alignment horizontal="center"/>
    </xf>
    <xf numFmtId="0" fontId="5" fillId="5" borderId="2" xfId="2" applyNumberFormat="1" applyFont="1" applyFill="1" applyBorder="1" applyAlignment="1">
      <alignment horizontal="center"/>
    </xf>
    <xf numFmtId="14" fontId="5" fillId="5" borderId="16" xfId="0" applyNumberFormat="1" applyFont="1" applyFill="1" applyBorder="1" applyAlignment="1">
      <alignment horizont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</xdr:row>
      <xdr:rowOff>19050</xdr:rowOff>
    </xdr:from>
    <xdr:to>
      <xdr:col>4</xdr:col>
      <xdr:colOff>28575</xdr:colOff>
      <xdr:row>7</xdr:row>
      <xdr:rowOff>57150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295275" y="361950"/>
          <a:ext cx="1895475" cy="8953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２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133350</xdr:rowOff>
    </xdr:from>
    <xdr:to>
      <xdr:col>13</xdr:col>
      <xdr:colOff>104775</xdr:colOff>
      <xdr:row>12</xdr:row>
      <xdr:rowOff>104775</xdr:rowOff>
    </xdr:to>
    <xdr:grpSp>
      <xdr:nvGrpSpPr>
        <xdr:cNvPr id="3" name="Group 674"/>
        <xdr:cNvGrpSpPr>
          <a:grpSpLocks/>
        </xdr:cNvGrpSpPr>
      </xdr:nvGrpSpPr>
      <xdr:grpSpPr bwMode="auto">
        <a:xfrm>
          <a:off x="1057275" y="1504950"/>
          <a:ext cx="6124575" cy="657225"/>
          <a:chOff x="84" y="224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10</xdr:col>
      <xdr:colOff>28575</xdr:colOff>
      <xdr:row>17</xdr:row>
      <xdr:rowOff>142875</xdr:rowOff>
    </xdr:from>
    <xdr:to>
      <xdr:col>14</xdr:col>
      <xdr:colOff>342900</xdr:colOff>
      <xdr:row>24</xdr:row>
      <xdr:rowOff>95250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3057525"/>
          <a:ext cx="2905125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561975</xdr:colOff>
      <xdr:row>16</xdr:row>
      <xdr:rowOff>57150</xdr:rowOff>
    </xdr:from>
    <xdr:to>
      <xdr:col>16</xdr:col>
      <xdr:colOff>514350</xdr:colOff>
      <xdr:row>21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7639050" y="2800350"/>
          <a:ext cx="1847850" cy="857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論理式の数量３０以上は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&gt;=30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4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7" width="8.5" customWidth="1"/>
    <col min="8" max="8" width="3.5" customWidth="1"/>
    <col min="9" max="9" width="1.5" customWidth="1"/>
    <col min="10" max="15" width="8.5" customWidth="1"/>
    <col min="16" max="16" width="7.875" customWidth="1"/>
  </cols>
  <sheetData>
    <row r="1" spans="1:16" ht="13.5" customHeight="1">
      <c r="A1" s="61" t="s">
        <v>24</v>
      </c>
      <c r="B1" s="61"/>
      <c r="C1" s="61"/>
      <c r="D1" s="61"/>
      <c r="E1" s="61"/>
      <c r="F1" s="61"/>
      <c r="G1" s="61"/>
    </row>
    <row r="9" spans="1:16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4"/>
      <c r="B11" s="6"/>
      <c r="C11" s="4"/>
      <c r="D11" s="4"/>
      <c r="E11" s="7"/>
      <c r="F11" s="8"/>
      <c r="G11" s="9"/>
      <c r="H11" s="10"/>
      <c r="I11" s="4"/>
      <c r="J11" s="4"/>
      <c r="K11" s="4"/>
      <c r="L11" s="4"/>
      <c r="M11" s="4"/>
      <c r="N11" s="4"/>
      <c r="O11" s="4"/>
      <c r="P11" s="4"/>
    </row>
    <row r="12" spans="1:16" ht="13.5" customHeight="1">
      <c r="A12" s="4"/>
      <c r="E12" s="4"/>
      <c r="F12" s="4"/>
      <c r="G12" s="4"/>
      <c r="H12" s="4"/>
      <c r="I12" s="4"/>
      <c r="J12" s="4"/>
      <c r="P12" s="4"/>
    </row>
    <row r="13" spans="1:16" ht="13.5" customHeight="1">
      <c r="A13" s="4"/>
      <c r="E13" s="4"/>
      <c r="F13" s="4"/>
      <c r="G13" s="4"/>
      <c r="H13" s="4"/>
      <c r="I13" s="4"/>
      <c r="J13" s="4"/>
      <c r="P13" s="4"/>
    </row>
    <row r="14" spans="1:16" ht="13.5" customHeight="1">
      <c r="A14" s="4"/>
      <c r="E14" s="4"/>
      <c r="F14" s="4"/>
      <c r="G14" s="4"/>
      <c r="H14" s="4"/>
      <c r="I14" s="4"/>
      <c r="J14" s="4"/>
      <c r="P14" s="4"/>
    </row>
    <row r="15" spans="1:16" ht="13.5" customHeight="1">
      <c r="A15" s="4"/>
      <c r="E15" s="4"/>
      <c r="F15" s="4"/>
      <c r="G15" s="4"/>
      <c r="H15" s="4"/>
      <c r="I15" s="4"/>
      <c r="J15" s="4"/>
      <c r="P15" s="4"/>
    </row>
    <row r="16" spans="1:16" ht="13.5" customHeight="1">
      <c r="A16" s="4"/>
      <c r="E16" s="4"/>
      <c r="F16" s="4"/>
      <c r="G16" s="4"/>
      <c r="H16" s="4"/>
      <c r="I16" s="4"/>
      <c r="J16" s="4"/>
      <c r="P16" s="4"/>
    </row>
    <row r="17" spans="1:16" ht="13.5" customHeight="1">
      <c r="A17" s="4"/>
      <c r="E17" s="4"/>
      <c r="F17" s="4"/>
      <c r="G17" s="4"/>
      <c r="H17" s="4"/>
      <c r="I17" s="4"/>
      <c r="J17" s="4"/>
      <c r="P17" s="4"/>
    </row>
    <row r="18" spans="1:16" ht="13.5" customHeight="1" thickBot="1">
      <c r="B18" s="11">
        <v>1</v>
      </c>
    </row>
    <row r="19" spans="1:16" s="13" customFormat="1" ht="13.5" customHeight="1" thickTop="1">
      <c r="A19" s="12"/>
      <c r="C19" s="14"/>
    </row>
    <row r="20" spans="1:16" ht="18" customHeight="1">
      <c r="B20" t="s">
        <v>0</v>
      </c>
    </row>
    <row r="22" spans="1:16" ht="13.5" customHeight="1">
      <c r="B22" s="15" t="s">
        <v>1</v>
      </c>
      <c r="C22" s="16" t="s">
        <v>2</v>
      </c>
      <c r="D22" s="17"/>
      <c r="E22" s="17"/>
      <c r="F22" s="17"/>
      <c r="G22" s="17"/>
      <c r="H22" s="17"/>
      <c r="I22" s="17"/>
      <c r="J22" s="17"/>
    </row>
    <row r="23" spans="1:16" ht="13.5" customHeight="1">
      <c r="C23" s="18" t="s">
        <v>25</v>
      </c>
      <c r="D23" s="19"/>
      <c r="E23" s="19"/>
      <c r="F23" s="19"/>
      <c r="G23" s="19"/>
      <c r="H23" s="19"/>
      <c r="I23" s="19"/>
      <c r="J23" s="20"/>
    </row>
    <row r="24" spans="1:16" ht="13.5" customHeight="1">
      <c r="G24" s="19"/>
      <c r="H24" s="19"/>
      <c r="I24" s="19"/>
      <c r="J24" s="20"/>
    </row>
    <row r="25" spans="1:16" ht="13.5" customHeight="1">
      <c r="G25" s="19"/>
      <c r="H25" s="19"/>
      <c r="I25" s="19"/>
      <c r="J25" s="20"/>
    </row>
    <row r="26" spans="1:16" ht="13.5" customHeight="1">
      <c r="G26" s="19"/>
      <c r="H26" s="19"/>
      <c r="I26" s="19"/>
      <c r="J26" s="20"/>
      <c r="K26" s="62" t="s">
        <v>3</v>
      </c>
      <c r="L26" s="62"/>
      <c r="M26" s="62"/>
      <c r="N26" s="62"/>
    </row>
    <row r="27" spans="1:16" ht="13.5" customHeight="1">
      <c r="G27" s="19"/>
      <c r="H27" s="19"/>
      <c r="I27" s="19"/>
      <c r="J27" s="20"/>
    </row>
    <row r="28" spans="1:16" ht="13.5" customHeight="1" thickBot="1">
      <c r="B28" s="21" t="s">
        <v>4</v>
      </c>
      <c r="C28" s="22"/>
      <c r="D28" s="63">
        <f>F41</f>
        <v>94219.400000000009</v>
      </c>
      <c r="E28" s="63"/>
      <c r="F28" s="17"/>
      <c r="G28" s="19"/>
      <c r="H28" s="19"/>
      <c r="I28" s="19"/>
      <c r="J28" s="21" t="s">
        <v>4</v>
      </c>
      <c r="K28" s="22"/>
      <c r="L28" s="64"/>
      <c r="M28" s="64"/>
      <c r="N28" s="17"/>
    </row>
    <row r="29" spans="1:16" ht="13.5" customHeight="1" thickTop="1" thickBot="1">
      <c r="B29" s="17"/>
      <c r="C29" s="17"/>
      <c r="D29" s="17"/>
      <c r="E29" s="17"/>
      <c r="F29" s="17"/>
      <c r="G29" s="19"/>
      <c r="H29" s="19"/>
      <c r="I29" s="19"/>
      <c r="J29" s="17"/>
      <c r="K29" s="17"/>
      <c r="L29" s="17"/>
      <c r="M29" s="17"/>
      <c r="N29" s="17"/>
    </row>
    <row r="30" spans="1:16" ht="13.5" customHeight="1">
      <c r="B30" s="23" t="s">
        <v>5</v>
      </c>
      <c r="C30" s="24" t="s">
        <v>6</v>
      </c>
      <c r="D30" s="24" t="s">
        <v>7</v>
      </c>
      <c r="E30" s="24" t="s">
        <v>8</v>
      </c>
      <c r="F30" s="25" t="s">
        <v>9</v>
      </c>
      <c r="G30" s="19"/>
      <c r="H30" s="19"/>
      <c r="I30" s="19"/>
      <c r="J30" s="23" t="s">
        <v>5</v>
      </c>
      <c r="K30" s="24" t="s">
        <v>6</v>
      </c>
      <c r="L30" s="24" t="s">
        <v>7</v>
      </c>
      <c r="M30" s="24" t="s">
        <v>8</v>
      </c>
      <c r="N30" s="25" t="s">
        <v>9</v>
      </c>
    </row>
    <row r="31" spans="1:16" ht="13.5" customHeight="1">
      <c r="B31" s="26">
        <f ca="1">$E$42-30</f>
        <v>41549</v>
      </c>
      <c r="C31" s="27" t="s">
        <v>10</v>
      </c>
      <c r="D31" s="28">
        <v>280</v>
      </c>
      <c r="E31" s="28">
        <v>30</v>
      </c>
      <c r="F31" s="29">
        <f>IF(E31&gt;=30,D31*E31*0.93,D31*E31)</f>
        <v>7812</v>
      </c>
      <c r="G31" s="19"/>
      <c r="H31" s="19"/>
      <c r="I31" s="19"/>
      <c r="J31" s="26">
        <f ca="1">$E$42-30</f>
        <v>41549</v>
      </c>
      <c r="K31" s="27" t="s">
        <v>11</v>
      </c>
      <c r="L31" s="28">
        <v>280</v>
      </c>
      <c r="M31" s="28">
        <v>30</v>
      </c>
      <c r="N31" s="30"/>
    </row>
    <row r="32" spans="1:16" ht="13.5" customHeight="1">
      <c r="B32" s="31">
        <f ca="1">B31+2</f>
        <v>41551</v>
      </c>
      <c r="C32" s="32" t="s">
        <v>12</v>
      </c>
      <c r="D32" s="33">
        <v>1200</v>
      </c>
      <c r="E32" s="33">
        <v>18</v>
      </c>
      <c r="F32" s="34">
        <f t="shared" ref="F32:F38" si="0">IF(E32&gt;=30,D32*E32*0.93,D32*E32)</f>
        <v>21600</v>
      </c>
      <c r="G32" s="19"/>
      <c r="H32" s="19"/>
      <c r="I32" s="19"/>
      <c r="J32" s="31">
        <f ca="1">J31+2</f>
        <v>41551</v>
      </c>
      <c r="K32" s="32" t="s">
        <v>12</v>
      </c>
      <c r="L32" s="33">
        <v>1200</v>
      </c>
      <c r="M32" s="33">
        <v>18</v>
      </c>
      <c r="N32" s="35"/>
    </row>
    <row r="33" spans="2:15">
      <c r="B33" s="31">
        <f t="shared" ref="B33:B38" ca="1" si="1">B32+2</f>
        <v>41553</v>
      </c>
      <c r="C33" s="32" t="s">
        <v>13</v>
      </c>
      <c r="D33" s="33">
        <v>580</v>
      </c>
      <c r="E33" s="33">
        <v>26</v>
      </c>
      <c r="F33" s="34">
        <f t="shared" si="0"/>
        <v>15080</v>
      </c>
      <c r="G33" s="19"/>
      <c r="H33" s="19"/>
      <c r="I33" s="19"/>
      <c r="J33" s="31">
        <f t="shared" ref="J33:J38" ca="1" si="2">J32+2</f>
        <v>41553</v>
      </c>
      <c r="K33" s="32" t="s">
        <v>14</v>
      </c>
      <c r="L33" s="33">
        <v>580</v>
      </c>
      <c r="M33" s="33">
        <v>26</v>
      </c>
      <c r="N33" s="35"/>
    </row>
    <row r="34" spans="2:15">
      <c r="B34" s="31">
        <f t="shared" ca="1" si="1"/>
        <v>41555</v>
      </c>
      <c r="C34" s="32" t="s">
        <v>15</v>
      </c>
      <c r="D34" s="33">
        <v>120</v>
      </c>
      <c r="E34" s="33">
        <v>78</v>
      </c>
      <c r="F34" s="34">
        <f t="shared" si="0"/>
        <v>8704.8000000000011</v>
      </c>
      <c r="G34" s="19"/>
      <c r="H34" s="19"/>
      <c r="I34" s="19"/>
      <c r="J34" s="31">
        <f t="shared" ca="1" si="2"/>
        <v>41555</v>
      </c>
      <c r="K34" s="32" t="s">
        <v>15</v>
      </c>
      <c r="L34" s="33">
        <v>120</v>
      </c>
      <c r="M34" s="33">
        <v>78</v>
      </c>
      <c r="N34" s="35"/>
    </row>
    <row r="35" spans="2:15">
      <c r="B35" s="31">
        <f t="shared" ca="1" si="1"/>
        <v>41557</v>
      </c>
      <c r="C35" s="32" t="s">
        <v>16</v>
      </c>
      <c r="D35" s="33">
        <v>590</v>
      </c>
      <c r="E35" s="33">
        <v>22</v>
      </c>
      <c r="F35" s="34">
        <f t="shared" si="0"/>
        <v>12980</v>
      </c>
      <c r="G35" s="19"/>
      <c r="H35" s="19"/>
      <c r="I35" s="19"/>
      <c r="J35" s="31">
        <f t="shared" ca="1" si="2"/>
        <v>41557</v>
      </c>
      <c r="K35" s="32" t="s">
        <v>17</v>
      </c>
      <c r="L35" s="33">
        <v>590</v>
      </c>
      <c r="M35" s="33">
        <v>22</v>
      </c>
      <c r="N35" s="35"/>
    </row>
    <row r="36" spans="2:15">
      <c r="B36" s="31">
        <f t="shared" ca="1" si="1"/>
        <v>41559</v>
      </c>
      <c r="C36" s="32" t="s">
        <v>18</v>
      </c>
      <c r="D36" s="33">
        <v>130</v>
      </c>
      <c r="E36" s="33">
        <v>80</v>
      </c>
      <c r="F36" s="34">
        <f t="shared" si="0"/>
        <v>9672</v>
      </c>
      <c r="G36" s="19"/>
      <c r="H36" s="19"/>
      <c r="I36" s="19"/>
      <c r="J36" s="31">
        <f t="shared" ca="1" si="2"/>
        <v>41559</v>
      </c>
      <c r="K36" s="32" t="s">
        <v>18</v>
      </c>
      <c r="L36" s="33">
        <v>130</v>
      </c>
      <c r="M36" s="33">
        <v>80</v>
      </c>
      <c r="N36" s="35"/>
    </row>
    <row r="37" spans="2:15">
      <c r="B37" s="31">
        <f t="shared" ca="1" si="1"/>
        <v>41561</v>
      </c>
      <c r="C37" s="32" t="s">
        <v>19</v>
      </c>
      <c r="D37" s="33">
        <v>260</v>
      </c>
      <c r="E37" s="33">
        <v>47</v>
      </c>
      <c r="F37" s="34">
        <f t="shared" si="0"/>
        <v>11364.6</v>
      </c>
      <c r="G37" s="19"/>
      <c r="H37" s="19"/>
      <c r="I37" s="19"/>
      <c r="J37" s="31">
        <f t="shared" ca="1" si="2"/>
        <v>41561</v>
      </c>
      <c r="K37" s="32" t="s">
        <v>19</v>
      </c>
      <c r="L37" s="33">
        <v>260</v>
      </c>
      <c r="M37" s="33">
        <v>47</v>
      </c>
      <c r="N37" s="35"/>
    </row>
    <row r="38" spans="2:15" ht="14.25" thickBot="1">
      <c r="B38" s="36">
        <f t="shared" ca="1" si="1"/>
        <v>41563</v>
      </c>
      <c r="C38" s="37" t="s">
        <v>20</v>
      </c>
      <c r="D38" s="38">
        <v>90</v>
      </c>
      <c r="E38" s="38">
        <v>28</v>
      </c>
      <c r="F38" s="39">
        <f t="shared" si="0"/>
        <v>2520</v>
      </c>
      <c r="G38" s="19"/>
      <c r="H38" s="19"/>
      <c r="I38" s="19"/>
      <c r="J38" s="36">
        <f t="shared" ca="1" si="2"/>
        <v>41563</v>
      </c>
      <c r="K38" s="37" t="s">
        <v>20</v>
      </c>
      <c r="L38" s="38">
        <v>90</v>
      </c>
      <c r="M38" s="38">
        <v>28</v>
      </c>
      <c r="N38" s="40"/>
    </row>
    <row r="39" spans="2:15">
      <c r="B39" s="41" t="s">
        <v>21</v>
      </c>
      <c r="C39" s="42"/>
      <c r="D39" s="43"/>
      <c r="E39" s="44">
        <f>SUM(E31:E38)</f>
        <v>329</v>
      </c>
      <c r="F39" s="45">
        <f>SUM(F31:F38)</f>
        <v>89733.400000000009</v>
      </c>
      <c r="G39" s="19"/>
      <c r="H39" s="19"/>
      <c r="I39" s="19"/>
      <c r="J39" s="41" t="s">
        <v>21</v>
      </c>
      <c r="K39" s="42"/>
      <c r="L39" s="43"/>
      <c r="M39" s="44">
        <f>SUM(M31:M38)</f>
        <v>329</v>
      </c>
      <c r="N39" s="46"/>
    </row>
    <row r="40" spans="2:15">
      <c r="B40" s="47" t="s">
        <v>22</v>
      </c>
      <c r="C40" s="48"/>
      <c r="D40" s="49"/>
      <c r="E40" s="49"/>
      <c r="F40" s="50">
        <f>INT(F39*0.05)</f>
        <v>4486</v>
      </c>
      <c r="G40" s="19"/>
      <c r="H40" s="19"/>
      <c r="I40" s="19"/>
      <c r="J40" s="47" t="s">
        <v>22</v>
      </c>
      <c r="K40" s="48"/>
      <c r="L40" s="49"/>
      <c r="M40" s="49"/>
      <c r="N40" s="51"/>
    </row>
    <row r="41" spans="2:15" ht="14.25" thickBot="1">
      <c r="B41" s="52" t="s">
        <v>23</v>
      </c>
      <c r="C41" s="53"/>
      <c r="D41" s="54"/>
      <c r="E41" s="55"/>
      <c r="F41" s="56">
        <f>SUM(F39:F40)</f>
        <v>94219.400000000009</v>
      </c>
      <c r="G41" s="19"/>
      <c r="H41" s="19"/>
      <c r="I41" s="19"/>
      <c r="J41" s="52" t="s">
        <v>23</v>
      </c>
      <c r="K41" s="53"/>
      <c r="L41" s="54"/>
      <c r="M41" s="55"/>
      <c r="N41" s="57"/>
    </row>
    <row r="42" spans="2:15">
      <c r="B42" s="17"/>
      <c r="C42" s="17"/>
      <c r="D42" s="17"/>
      <c r="E42" s="65">
        <f ca="1">TODAY()</f>
        <v>41579</v>
      </c>
      <c r="F42" s="65"/>
      <c r="G42" s="19"/>
      <c r="H42" s="19"/>
      <c r="I42" s="19"/>
      <c r="J42" s="17"/>
      <c r="K42" s="17"/>
      <c r="L42" s="17"/>
      <c r="M42" s="65"/>
      <c r="N42" s="65"/>
    </row>
    <row r="43" spans="2:15">
      <c r="C43" s="58"/>
      <c r="D43" s="59"/>
      <c r="E43" s="59"/>
      <c r="F43" s="19"/>
      <c r="G43" s="19"/>
      <c r="H43" s="19"/>
      <c r="I43" s="19"/>
      <c r="J43" s="19"/>
      <c r="K43" s="58"/>
      <c r="L43" s="59"/>
      <c r="M43" s="59"/>
      <c r="N43" s="19"/>
      <c r="O43" s="19"/>
    </row>
    <row r="44" spans="2:15">
      <c r="C44" s="58"/>
      <c r="D44" s="59"/>
      <c r="E44" s="19"/>
      <c r="F44" s="19"/>
      <c r="G44" s="19"/>
      <c r="H44" s="19"/>
      <c r="I44" s="19"/>
      <c r="J44" s="19"/>
      <c r="K44" s="58"/>
      <c r="L44" s="59"/>
      <c r="M44" s="59"/>
      <c r="N44" s="19"/>
      <c r="O44" s="19"/>
    </row>
    <row r="45" spans="2:15">
      <c r="C45" s="58"/>
      <c r="D45" s="59"/>
      <c r="E45" s="19"/>
      <c r="F45" s="19"/>
      <c r="G45" s="19"/>
      <c r="H45" s="19"/>
      <c r="I45" s="19"/>
      <c r="J45" s="19"/>
      <c r="K45" s="58"/>
      <c r="L45" s="59"/>
      <c r="M45" s="59"/>
      <c r="N45" s="19"/>
      <c r="O45" s="19"/>
    </row>
    <row r="46" spans="2:15">
      <c r="C46" s="58"/>
      <c r="D46" s="59"/>
      <c r="E46" s="19"/>
      <c r="F46" s="19"/>
      <c r="G46" s="19"/>
      <c r="H46" s="19"/>
      <c r="I46" s="19"/>
      <c r="J46" s="19"/>
      <c r="K46" s="58"/>
      <c r="L46" s="60"/>
      <c r="M46" s="60"/>
      <c r="N46" s="19"/>
      <c r="O46" s="19"/>
    </row>
    <row r="47" spans="2:15">
      <c r="C47" s="58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2:15"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3:15"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100" spans="3:3" ht="21">
      <c r="C100" ph="1"/>
    </row>
    <row r="102" spans="3:3" ht="21">
      <c r="C102" ph="1"/>
    </row>
    <row r="103" spans="3:3" ht="21">
      <c r="C103" ph="1"/>
    </row>
    <row r="104" spans="3:3" ht="21">
      <c r="C104" ph="1"/>
    </row>
  </sheetData>
  <mergeCells count="6">
    <mergeCell ref="A1:G1"/>
    <mergeCell ref="K26:N26"/>
    <mergeCell ref="D28:E28"/>
    <mergeCell ref="L28:M28"/>
    <mergeCell ref="E42:F42"/>
    <mergeCell ref="M42:N42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2013-10-25T05:54:28Z</dcterms:created>
  <dcterms:modified xsi:type="dcterms:W3CDTF">2013-11-01T05:24:40Z</dcterms:modified>
</cp:coreProperties>
</file>