
<file path=[Content_Types].xml><?xml version="1.0" encoding="utf-8"?>
<Types xmlns="http://schemas.openxmlformats.org/package/2006/content-types"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良彦\Desktop\仮---10-29---Word-Excel-2013＋関数\Excel2013練習\Manual\15-練習\"/>
    </mc:Choice>
  </mc:AlternateContent>
  <bookViews>
    <workbookView xWindow="0" yWindow="0" windowWidth="20490" windowHeight="777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7" i="1" l="1"/>
  <c r="F106" i="1"/>
  <c r="F105" i="1"/>
  <c r="F104" i="1"/>
  <c r="F103" i="1"/>
  <c r="F102" i="1"/>
  <c r="F101" i="1"/>
  <c r="F100" i="1"/>
  <c r="F99" i="1"/>
  <c r="F88" i="1"/>
  <c r="F87" i="1"/>
  <c r="F86" i="1"/>
  <c r="F85" i="1"/>
  <c r="F84" i="1"/>
  <c r="F83" i="1"/>
  <c r="F82" i="1"/>
  <c r="F81" i="1"/>
  <c r="F80" i="1"/>
  <c r="F70" i="1"/>
  <c r="F69" i="1"/>
  <c r="F68" i="1"/>
  <c r="F67" i="1"/>
  <c r="F66" i="1"/>
  <c r="F65" i="1"/>
  <c r="F64" i="1"/>
  <c r="F63" i="1"/>
  <c r="F62" i="1"/>
  <c r="E45" i="1"/>
  <c r="E44" i="1"/>
  <c r="O38" i="1"/>
  <c r="E38" i="1"/>
  <c r="O37" i="1"/>
  <c r="E37" i="1"/>
  <c r="O36" i="1"/>
  <c r="E36" i="1"/>
  <c r="O35" i="1"/>
  <c r="O34" i="1"/>
  <c r="O33" i="1"/>
  <c r="O32" i="1"/>
  <c r="O31" i="1"/>
  <c r="O30" i="1"/>
  <c r="O29" i="1"/>
  <c r="O28" i="1"/>
  <c r="E28" i="1"/>
  <c r="O27" i="1"/>
  <c r="E27" i="1"/>
  <c r="O26" i="1"/>
</calcChain>
</file>

<file path=xl/comments1.xml><?xml version="1.0" encoding="utf-8"?>
<comments xmlns="http://schemas.openxmlformats.org/spreadsheetml/2006/main">
  <authors>
    <author>根津良彦</author>
  </authors>
  <commentList>
    <comment ref="O26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COUNTBLANK</t>
        </r>
        <r>
          <rPr>
            <b/>
            <sz val="11"/>
            <color indexed="81"/>
            <rFont val="ＭＳ Ｐゴシック"/>
            <family val="3"/>
            <charset val="128"/>
          </rPr>
          <t>(K26:M26)</t>
        </r>
      </text>
    </comment>
    <comment ref="E27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COUNTA</t>
        </r>
        <r>
          <rPr>
            <b/>
            <sz val="11"/>
            <color indexed="81"/>
            <rFont val="ＭＳ Ｐゴシック"/>
            <family val="3"/>
            <charset val="128"/>
          </rPr>
          <t>(K26:K38)</t>
        </r>
      </text>
    </comment>
    <comment ref="E28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COUNTBLANK</t>
        </r>
        <r>
          <rPr>
            <b/>
            <sz val="11"/>
            <color indexed="81"/>
            <rFont val="ＭＳ Ｐゴシック"/>
            <family val="3"/>
            <charset val="128"/>
          </rPr>
          <t>(K26:K38)</t>
        </r>
      </text>
    </comment>
    <comment ref="E36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COUNTIF</t>
        </r>
        <r>
          <rPr>
            <b/>
            <sz val="11"/>
            <color indexed="81"/>
            <rFont val="ＭＳ Ｐゴシック"/>
            <family val="3"/>
            <charset val="128"/>
          </rPr>
          <t>(</t>
        </r>
        <r>
          <rPr>
            <b/>
            <sz val="11"/>
            <color indexed="12"/>
            <rFont val="ＭＳ Ｐゴシック"/>
            <family val="3"/>
            <charset val="128"/>
          </rPr>
          <t>$L$26:$L$38</t>
        </r>
        <r>
          <rPr>
            <b/>
            <sz val="11"/>
            <color indexed="81"/>
            <rFont val="ＭＳ Ｐゴシック"/>
            <family val="3"/>
            <charset val="128"/>
          </rPr>
          <t>,C36)</t>
        </r>
      </text>
    </comment>
    <comment ref="E38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COUNTBLANK</t>
        </r>
        <r>
          <rPr>
            <b/>
            <sz val="11"/>
            <color indexed="81"/>
            <rFont val="ＭＳ Ｐゴシック"/>
            <family val="3"/>
            <charset val="128"/>
          </rPr>
          <t>(L26:L38)</t>
        </r>
      </text>
    </comment>
    <comment ref="E44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COUNTIF</t>
        </r>
        <r>
          <rPr>
            <b/>
            <sz val="11"/>
            <color indexed="81"/>
            <rFont val="ＭＳ Ｐゴシック"/>
            <family val="3"/>
            <charset val="128"/>
          </rPr>
          <t>(M26:M38,C44)</t>
        </r>
      </text>
    </comment>
    <comment ref="E45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COUNTA</t>
        </r>
        <r>
          <rPr>
            <b/>
            <sz val="11"/>
            <color indexed="81"/>
            <rFont val="ＭＳ Ｐゴシック"/>
            <family val="3"/>
            <charset val="128"/>
          </rPr>
          <t>(M26:M38)-</t>
        </r>
        <r>
          <rPr>
            <b/>
            <sz val="11"/>
            <color indexed="10"/>
            <rFont val="ＭＳ Ｐゴシック"/>
            <family val="3"/>
            <charset val="128"/>
          </rPr>
          <t>COUNTIF</t>
        </r>
        <r>
          <rPr>
            <b/>
            <sz val="11"/>
            <color indexed="81"/>
            <rFont val="ＭＳ Ｐゴシック"/>
            <family val="3"/>
            <charset val="128"/>
          </rPr>
          <t>(M26:M38,M26)
全体から、「１班」を検出して減産します。</t>
        </r>
      </text>
    </comment>
    <comment ref="F62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IF</t>
        </r>
        <r>
          <rPr>
            <b/>
            <sz val="11"/>
            <color indexed="81"/>
            <rFont val="ＭＳ Ｐゴシック"/>
            <family val="3"/>
            <charset val="128"/>
          </rPr>
          <t>(</t>
        </r>
        <r>
          <rPr>
            <b/>
            <sz val="11"/>
            <color indexed="10"/>
            <rFont val="ＭＳ Ｐゴシック"/>
            <family val="3"/>
            <charset val="128"/>
          </rPr>
          <t>AND</t>
        </r>
        <r>
          <rPr>
            <b/>
            <sz val="11"/>
            <color indexed="81"/>
            <rFont val="ＭＳ Ｐゴシック"/>
            <family val="3"/>
            <charset val="128"/>
          </rPr>
          <t>(D62</t>
        </r>
        <r>
          <rPr>
            <b/>
            <sz val="11"/>
            <color indexed="17"/>
            <rFont val="ＭＳ Ｐゴシック"/>
            <family val="3"/>
            <charset val="128"/>
          </rPr>
          <t>&gt;=70</t>
        </r>
        <r>
          <rPr>
            <b/>
            <sz val="11"/>
            <color indexed="81"/>
            <rFont val="ＭＳ Ｐゴシック"/>
            <family val="3"/>
            <charset val="128"/>
          </rPr>
          <t>,E62</t>
        </r>
        <r>
          <rPr>
            <b/>
            <sz val="11"/>
            <color indexed="17"/>
            <rFont val="ＭＳ Ｐゴシック"/>
            <family val="3"/>
            <charset val="128"/>
          </rPr>
          <t>&gt;=70</t>
        </r>
        <r>
          <rPr>
            <b/>
            <sz val="11"/>
            <color indexed="81"/>
            <rFont val="ＭＳ Ｐゴシック"/>
            <family val="3"/>
            <charset val="128"/>
          </rPr>
          <t>),</t>
        </r>
        <r>
          <rPr>
            <b/>
            <sz val="11"/>
            <color indexed="12"/>
            <rFont val="ＭＳ Ｐゴシック"/>
            <family val="3"/>
            <charset val="128"/>
          </rPr>
          <t>"合格"</t>
        </r>
        <r>
          <rPr>
            <b/>
            <sz val="11"/>
            <color indexed="81"/>
            <rFont val="ＭＳ Ｐゴシック"/>
            <family val="3"/>
            <charset val="128"/>
          </rPr>
          <t>,</t>
        </r>
        <r>
          <rPr>
            <b/>
            <sz val="11"/>
            <color indexed="12"/>
            <rFont val="ＭＳ Ｐゴシック"/>
            <family val="3"/>
            <charset val="128"/>
          </rPr>
          <t>""</t>
        </r>
        <r>
          <rPr>
            <b/>
            <sz val="11"/>
            <color indexed="81"/>
            <rFont val="ＭＳ Ｐゴシック"/>
            <family val="3"/>
            <charset val="128"/>
          </rPr>
          <t>)</t>
        </r>
      </text>
    </comment>
    <comment ref="F80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IF</t>
        </r>
        <r>
          <rPr>
            <b/>
            <sz val="11"/>
            <color indexed="81"/>
            <rFont val="ＭＳ Ｐゴシック"/>
            <family val="3"/>
            <charset val="128"/>
          </rPr>
          <t>(</t>
        </r>
        <r>
          <rPr>
            <b/>
            <sz val="11"/>
            <color indexed="10"/>
            <rFont val="ＭＳ Ｐゴシック"/>
            <family val="3"/>
            <charset val="128"/>
          </rPr>
          <t>OR</t>
        </r>
        <r>
          <rPr>
            <b/>
            <sz val="11"/>
            <color indexed="81"/>
            <rFont val="ＭＳ Ｐゴシック"/>
            <family val="3"/>
            <charset val="128"/>
          </rPr>
          <t>(D80</t>
        </r>
        <r>
          <rPr>
            <b/>
            <sz val="11"/>
            <color indexed="17"/>
            <rFont val="ＭＳ Ｐゴシック"/>
            <family val="3"/>
            <charset val="128"/>
          </rPr>
          <t>&gt;=70</t>
        </r>
        <r>
          <rPr>
            <b/>
            <sz val="11"/>
            <color indexed="81"/>
            <rFont val="ＭＳ Ｐゴシック"/>
            <family val="3"/>
            <charset val="128"/>
          </rPr>
          <t>,E80</t>
        </r>
        <r>
          <rPr>
            <b/>
            <sz val="11"/>
            <color indexed="17"/>
            <rFont val="ＭＳ Ｐゴシック"/>
            <family val="3"/>
            <charset val="128"/>
          </rPr>
          <t>&gt;=70</t>
        </r>
        <r>
          <rPr>
            <b/>
            <sz val="11"/>
            <color indexed="81"/>
            <rFont val="ＭＳ Ｐゴシック"/>
            <family val="3"/>
            <charset val="128"/>
          </rPr>
          <t>),</t>
        </r>
        <r>
          <rPr>
            <b/>
            <sz val="11"/>
            <color indexed="12"/>
            <rFont val="ＭＳ Ｐゴシック"/>
            <family val="3"/>
            <charset val="128"/>
          </rPr>
          <t>"合格"</t>
        </r>
        <r>
          <rPr>
            <b/>
            <sz val="11"/>
            <color indexed="81"/>
            <rFont val="ＭＳ Ｐゴシック"/>
            <family val="3"/>
            <charset val="128"/>
          </rPr>
          <t>,</t>
        </r>
        <r>
          <rPr>
            <b/>
            <sz val="11"/>
            <color indexed="12"/>
            <rFont val="ＭＳ Ｐゴシック"/>
            <family val="3"/>
            <charset val="128"/>
          </rPr>
          <t>""</t>
        </r>
        <r>
          <rPr>
            <b/>
            <sz val="11"/>
            <color indexed="81"/>
            <rFont val="ＭＳ Ｐゴシック"/>
            <family val="3"/>
            <charset val="128"/>
          </rPr>
          <t>)</t>
        </r>
      </text>
    </comment>
    <comment ref="F99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IF</t>
        </r>
        <r>
          <rPr>
            <b/>
            <sz val="11"/>
            <color indexed="81"/>
            <rFont val="ＭＳ Ｐゴシック"/>
            <family val="3"/>
            <charset val="128"/>
          </rPr>
          <t>(D99</t>
        </r>
        <r>
          <rPr>
            <b/>
            <sz val="11"/>
            <color indexed="17"/>
            <rFont val="ＭＳ Ｐゴシック"/>
            <family val="3"/>
            <charset val="128"/>
          </rPr>
          <t>&gt;=70</t>
        </r>
        <r>
          <rPr>
            <b/>
            <sz val="11"/>
            <color indexed="81"/>
            <rFont val="ＭＳ Ｐゴシック"/>
            <family val="3"/>
            <charset val="128"/>
          </rPr>
          <t>,</t>
        </r>
        <r>
          <rPr>
            <b/>
            <sz val="11"/>
            <color indexed="12"/>
            <rFont val="ＭＳ Ｐゴシック"/>
            <family val="3"/>
            <charset val="128"/>
          </rPr>
          <t>"合格"</t>
        </r>
        <r>
          <rPr>
            <b/>
            <sz val="11"/>
            <color indexed="81"/>
            <rFont val="ＭＳ Ｐゴシック"/>
            <family val="3"/>
            <charset val="128"/>
          </rPr>
          <t>,IF(D99</t>
        </r>
        <r>
          <rPr>
            <b/>
            <sz val="11"/>
            <color indexed="17"/>
            <rFont val="ＭＳ Ｐゴシック"/>
            <family val="3"/>
            <charset val="128"/>
          </rPr>
          <t>&gt;=60</t>
        </r>
        <r>
          <rPr>
            <b/>
            <sz val="11"/>
            <color indexed="81"/>
            <rFont val="ＭＳ Ｐゴシック"/>
            <family val="3"/>
            <charset val="128"/>
          </rPr>
          <t>,</t>
        </r>
        <r>
          <rPr>
            <b/>
            <sz val="11"/>
            <color indexed="12"/>
            <rFont val="ＭＳ Ｐゴシック"/>
            <family val="3"/>
            <charset val="128"/>
          </rPr>
          <t>"補欠"</t>
        </r>
        <r>
          <rPr>
            <b/>
            <sz val="11"/>
            <color indexed="81"/>
            <rFont val="ＭＳ Ｐゴシック"/>
            <family val="3"/>
            <charset val="128"/>
          </rPr>
          <t>,</t>
        </r>
        <r>
          <rPr>
            <b/>
            <sz val="11"/>
            <color indexed="12"/>
            <rFont val="ＭＳ Ｐゴシック"/>
            <family val="3"/>
            <charset val="128"/>
          </rPr>
          <t>"落第"</t>
        </r>
        <r>
          <rPr>
            <b/>
            <sz val="11"/>
            <color indexed="81"/>
            <rFont val="ＭＳ Ｐゴシック"/>
            <family val="3"/>
            <charset val="128"/>
          </rPr>
          <t>))</t>
        </r>
      </text>
    </comment>
  </commentList>
</comments>
</file>

<file path=xl/sharedStrings.xml><?xml version="1.0" encoding="utf-8"?>
<sst xmlns="http://schemas.openxmlformats.org/spreadsheetml/2006/main" count="167" uniqueCount="51">
  <si>
    <t>左のように設定してみましょう</t>
    <rPh sb="0" eb="1">
      <t>ヒダリ</t>
    </rPh>
    <rPh sb="5" eb="7">
      <t>セッテイ</t>
    </rPh>
    <phoneticPr fontId="4"/>
  </si>
  <si>
    <r>
      <t>以下の表について、以下の設問に従い</t>
    </r>
    <r>
      <rPr>
        <sz val="14"/>
        <color indexed="13"/>
        <rFont val="ＭＳ Ｐゴシック"/>
        <family val="3"/>
        <charset val="128"/>
      </rPr>
      <t>■</t>
    </r>
    <r>
      <rPr>
        <sz val="11"/>
        <color theme="1"/>
        <rFont val="ＭＳ Ｐゴシック"/>
        <family val="2"/>
        <charset val="128"/>
        <scheme val="minor"/>
      </rPr>
      <t>に計算式を設定しましょう。</t>
    </r>
    <rPh sb="0" eb="2">
      <t>イカ</t>
    </rPh>
    <rPh sb="3" eb="4">
      <t>ヒョウ</t>
    </rPh>
    <rPh sb="9" eb="11">
      <t>イカ</t>
    </rPh>
    <rPh sb="12" eb="14">
      <t>セツモン</t>
    </rPh>
    <rPh sb="15" eb="16">
      <t>シタガ</t>
    </rPh>
    <rPh sb="19" eb="21">
      <t>ケイサン</t>
    </rPh>
    <rPh sb="21" eb="22">
      <t>シキ</t>
    </rPh>
    <rPh sb="23" eb="25">
      <t>セッテイ</t>
    </rPh>
    <phoneticPr fontId="4"/>
  </si>
  <si>
    <t>（問題1）</t>
    <rPh sb="1" eb="3">
      <t>モンダイ</t>
    </rPh>
    <phoneticPr fontId="4"/>
  </si>
  <si>
    <r>
      <t>右の表</t>
    </r>
    <r>
      <rPr>
        <b/>
        <sz val="11"/>
        <color indexed="13"/>
        <rFont val="ＭＳ Ｐゴシック"/>
        <family val="3"/>
        <charset val="128"/>
      </rPr>
      <t>■</t>
    </r>
    <r>
      <rPr>
        <sz val="11"/>
        <color indexed="8"/>
        <rFont val="ＭＳ Ｐゴシック"/>
        <family val="3"/>
        <charset val="128"/>
      </rPr>
      <t>に</t>
    </r>
    <r>
      <rPr>
        <sz val="11"/>
        <color theme="1"/>
        <rFont val="ＭＳ Ｐゴシック"/>
        <family val="2"/>
        <charset val="128"/>
        <scheme val="minor"/>
      </rPr>
      <t>各項目の</t>
    </r>
    <r>
      <rPr>
        <b/>
        <sz val="11"/>
        <rFont val="ＭＳ Ｐゴシック"/>
        <family val="3"/>
        <charset val="128"/>
      </rPr>
      <t>未回答数</t>
    </r>
    <r>
      <rPr>
        <sz val="11"/>
        <color theme="1"/>
        <rFont val="ＭＳ Ｐゴシック"/>
        <family val="2"/>
        <charset val="128"/>
        <scheme val="minor"/>
      </rPr>
      <t>を算出しましょう</t>
    </r>
    <rPh sb="0" eb="1">
      <t>ミギ</t>
    </rPh>
    <rPh sb="2" eb="3">
      <t>ヒョウ</t>
    </rPh>
    <rPh sb="5" eb="6">
      <t>カク</t>
    </rPh>
    <rPh sb="6" eb="8">
      <t>コウモク</t>
    </rPh>
    <rPh sb="9" eb="12">
      <t>ミカイトウ</t>
    </rPh>
    <rPh sb="12" eb="13">
      <t>スウ</t>
    </rPh>
    <rPh sb="14" eb="16">
      <t>サンシュツ</t>
    </rPh>
    <phoneticPr fontId="4"/>
  </si>
  <si>
    <t>（問題2）</t>
    <rPh sb="1" eb="3">
      <t>モンダイ</t>
    </rPh>
    <phoneticPr fontId="4"/>
  </si>
  <si>
    <r>
      <t>運動会</t>
    </r>
    <r>
      <rPr>
        <sz val="11"/>
        <color theme="1"/>
        <rFont val="ＭＳ Ｐゴシック"/>
        <family val="2"/>
        <charset val="128"/>
        <scheme val="minor"/>
      </rPr>
      <t>について</t>
    </r>
    <rPh sb="0" eb="3">
      <t>ウンドウカイ</t>
    </rPh>
    <phoneticPr fontId="4"/>
  </si>
  <si>
    <t>運動会</t>
    <rPh sb="0" eb="3">
      <t>ウンドウカイ</t>
    </rPh>
    <phoneticPr fontId="4"/>
  </si>
  <si>
    <t>忘年会</t>
    <rPh sb="0" eb="2">
      <t>ボウネン</t>
    </rPh>
    <rPh sb="2" eb="3">
      <t>カイ</t>
    </rPh>
    <phoneticPr fontId="4"/>
  </si>
  <si>
    <t>研修会</t>
    <rPh sb="0" eb="2">
      <t>ケンシュウ</t>
    </rPh>
    <rPh sb="2" eb="3">
      <t>カイ</t>
    </rPh>
    <phoneticPr fontId="4"/>
  </si>
  <si>
    <t>未回答数</t>
    <rPh sb="0" eb="3">
      <t>ミカイトウ</t>
    </rPh>
    <rPh sb="3" eb="4">
      <t>スウ</t>
    </rPh>
    <phoneticPr fontId="4"/>
  </si>
  <si>
    <t>答</t>
    <rPh sb="0" eb="1">
      <t>コタエ</t>
    </rPh>
    <phoneticPr fontId="4"/>
  </si>
  <si>
    <t>山田</t>
    <rPh sb="0" eb="2">
      <t>ヤマダ</t>
    </rPh>
    <phoneticPr fontId="4"/>
  </si>
  <si>
    <t>参加</t>
    <rPh sb="0" eb="2">
      <t>サンカ</t>
    </rPh>
    <phoneticPr fontId="4"/>
  </si>
  <si>
    <t>欠席</t>
    <rPh sb="0" eb="2">
      <t>ケッセキ</t>
    </rPh>
    <phoneticPr fontId="4"/>
  </si>
  <si>
    <t>１班</t>
    <rPh sb="1" eb="2">
      <t>ハン</t>
    </rPh>
    <phoneticPr fontId="4"/>
  </si>
  <si>
    <t>参加者数</t>
    <rPh sb="0" eb="2">
      <t>サンカ</t>
    </rPh>
    <rPh sb="2" eb="3">
      <t>シャ</t>
    </rPh>
    <rPh sb="3" eb="4">
      <t>スウ</t>
    </rPh>
    <phoneticPr fontId="4"/>
  </si>
  <si>
    <t>田中</t>
    <rPh sb="0" eb="2">
      <t>タナカ</t>
    </rPh>
    <phoneticPr fontId="4"/>
  </si>
  <si>
    <t>２班</t>
    <rPh sb="1" eb="2">
      <t>ハン</t>
    </rPh>
    <phoneticPr fontId="4"/>
  </si>
  <si>
    <t>鈴木</t>
    <rPh sb="0" eb="2">
      <t>スズキ</t>
    </rPh>
    <phoneticPr fontId="4"/>
  </si>
  <si>
    <t>出席</t>
    <rPh sb="0" eb="2">
      <t>シュッセキ</t>
    </rPh>
    <phoneticPr fontId="4"/>
  </si>
  <si>
    <t>３班</t>
    <rPh sb="1" eb="2">
      <t>ハン</t>
    </rPh>
    <phoneticPr fontId="4"/>
  </si>
  <si>
    <t>島田</t>
    <rPh sb="0" eb="2">
      <t>シマダ</t>
    </rPh>
    <phoneticPr fontId="4"/>
  </si>
  <si>
    <t>伊藤</t>
    <rPh sb="0" eb="2">
      <t>イトウ</t>
    </rPh>
    <phoneticPr fontId="4"/>
  </si>
  <si>
    <t>佐野</t>
    <rPh sb="0" eb="2">
      <t>サノ</t>
    </rPh>
    <phoneticPr fontId="4"/>
  </si>
  <si>
    <t>（問題3）</t>
    <rPh sb="1" eb="3">
      <t>モンダイ</t>
    </rPh>
    <phoneticPr fontId="4"/>
  </si>
  <si>
    <r>
      <t>忘年会</t>
    </r>
    <r>
      <rPr>
        <sz val="11"/>
        <color theme="1"/>
        <rFont val="ＭＳ Ｐゴシック"/>
        <family val="2"/>
        <charset val="128"/>
        <scheme val="minor"/>
      </rPr>
      <t>について</t>
    </r>
    <rPh sb="0" eb="2">
      <t>ボウネン</t>
    </rPh>
    <rPh sb="2" eb="3">
      <t>カイ</t>
    </rPh>
    <phoneticPr fontId="4"/>
  </si>
  <si>
    <t>井上</t>
    <rPh sb="0" eb="2">
      <t>イノウエ</t>
    </rPh>
    <phoneticPr fontId="4"/>
  </si>
  <si>
    <t>平田</t>
    <rPh sb="0" eb="2">
      <t>ヒラタ</t>
    </rPh>
    <phoneticPr fontId="4"/>
  </si>
  <si>
    <t>　</t>
    <phoneticPr fontId="4"/>
  </si>
  <si>
    <t>高橋</t>
    <rPh sb="0" eb="2">
      <t>タカハシ</t>
    </rPh>
    <phoneticPr fontId="4"/>
  </si>
  <si>
    <t>長谷川</t>
    <rPh sb="0" eb="3">
      <t>ハセガワ</t>
    </rPh>
    <phoneticPr fontId="4"/>
  </si>
  <si>
    <t>上山</t>
    <rPh sb="0" eb="2">
      <t>ウエヤマ</t>
    </rPh>
    <phoneticPr fontId="4"/>
  </si>
  <si>
    <t>江田</t>
    <rPh sb="0" eb="2">
      <t>エダ</t>
    </rPh>
    <phoneticPr fontId="4"/>
  </si>
  <si>
    <t>沖山</t>
    <rPh sb="0" eb="2">
      <t>オキヤマ</t>
    </rPh>
    <phoneticPr fontId="4"/>
  </si>
  <si>
    <t>（問題4）</t>
    <rPh sb="1" eb="3">
      <t>モンダイ</t>
    </rPh>
    <phoneticPr fontId="4"/>
  </si>
  <si>
    <r>
      <t>研修会</t>
    </r>
    <r>
      <rPr>
        <sz val="11"/>
        <color theme="1"/>
        <rFont val="ＭＳ Ｐゴシック"/>
        <family val="2"/>
        <charset val="128"/>
        <scheme val="minor"/>
      </rPr>
      <t>について</t>
    </r>
    <rPh sb="0" eb="2">
      <t>ケンシュウ</t>
    </rPh>
    <rPh sb="2" eb="3">
      <t>カイ</t>
    </rPh>
    <phoneticPr fontId="4"/>
  </si>
  <si>
    <t>２・３・４班</t>
    <rPh sb="5" eb="6">
      <t>ハン</t>
    </rPh>
    <phoneticPr fontId="4"/>
  </si>
  <si>
    <r>
      <t>２つの条件に対する</t>
    </r>
    <r>
      <rPr>
        <b/>
        <sz val="11"/>
        <rFont val="ＭＳ Ｐゴシック"/>
        <family val="3"/>
        <charset val="128"/>
      </rPr>
      <t>IF関数の設定</t>
    </r>
    <rPh sb="3" eb="5">
      <t>ジョウケン</t>
    </rPh>
    <rPh sb="6" eb="7">
      <t>タイ</t>
    </rPh>
    <rPh sb="11" eb="13">
      <t>カンスウ</t>
    </rPh>
    <rPh sb="14" eb="16">
      <t>セッテイ</t>
    </rPh>
    <phoneticPr fontId="4"/>
  </si>
  <si>
    <r>
      <t>下の表で</t>
    </r>
    <r>
      <rPr>
        <b/>
        <sz val="11"/>
        <color indexed="14"/>
        <rFont val="ＭＳ Ｐゴシック"/>
        <family val="3"/>
        <charset val="128"/>
      </rPr>
      <t>２つの条件</t>
    </r>
    <r>
      <rPr>
        <sz val="11"/>
        <color theme="1"/>
        <rFont val="ＭＳ Ｐゴシック"/>
        <family val="2"/>
        <charset val="128"/>
        <scheme val="minor"/>
      </rPr>
      <t>を</t>
    </r>
    <r>
      <rPr>
        <b/>
        <sz val="11"/>
        <rFont val="ＭＳ Ｐゴシック"/>
        <family val="3"/>
        <charset val="128"/>
      </rPr>
      <t>満たす者を</t>
    </r>
    <r>
      <rPr>
        <b/>
        <sz val="11"/>
        <color indexed="10"/>
        <rFont val="ＭＳ Ｐゴシック"/>
        <family val="3"/>
        <charset val="128"/>
      </rPr>
      <t>合格</t>
    </r>
    <r>
      <rPr>
        <sz val="11"/>
        <color theme="1"/>
        <rFont val="ＭＳ Ｐゴシック"/>
        <family val="2"/>
        <charset val="128"/>
        <scheme val="minor"/>
      </rPr>
      <t>とせよ。</t>
    </r>
    <rPh sb="0" eb="1">
      <t>シタ</t>
    </rPh>
    <rPh sb="2" eb="3">
      <t>ヒョウ</t>
    </rPh>
    <rPh sb="7" eb="9">
      <t>ジョウケン</t>
    </rPh>
    <rPh sb="10" eb="11">
      <t>ミ</t>
    </rPh>
    <rPh sb="13" eb="14">
      <t>モノ</t>
    </rPh>
    <rPh sb="15" eb="17">
      <t>ゴウカク</t>
    </rPh>
    <phoneticPr fontId="4"/>
  </si>
  <si>
    <t>英語７０点以上</t>
    <rPh sb="0" eb="2">
      <t>エイゴ</t>
    </rPh>
    <rPh sb="4" eb="5">
      <t>テン</t>
    </rPh>
    <rPh sb="5" eb="7">
      <t>イジョウ</t>
    </rPh>
    <phoneticPr fontId="4"/>
  </si>
  <si>
    <t>数学７０点以上</t>
    <rPh sb="0" eb="2">
      <t>スウガク</t>
    </rPh>
    <rPh sb="4" eb="5">
      <t>テン</t>
    </rPh>
    <rPh sb="5" eb="7">
      <t>イジョウ</t>
    </rPh>
    <phoneticPr fontId="4"/>
  </si>
  <si>
    <t>名前</t>
    <rPh sb="0" eb="2">
      <t>ナマエ</t>
    </rPh>
    <phoneticPr fontId="4"/>
  </si>
  <si>
    <t>英語</t>
    <rPh sb="0" eb="2">
      <t>エイゴ</t>
    </rPh>
    <phoneticPr fontId="4"/>
  </si>
  <si>
    <t>数学</t>
    <rPh sb="0" eb="2">
      <t>スウガク</t>
    </rPh>
    <phoneticPr fontId="4"/>
  </si>
  <si>
    <t>判定</t>
    <rPh sb="0" eb="2">
      <t>ハンテイ</t>
    </rPh>
    <phoneticPr fontId="4"/>
  </si>
  <si>
    <r>
      <t>下の表で</t>
    </r>
    <r>
      <rPr>
        <b/>
        <sz val="11"/>
        <color indexed="14"/>
        <rFont val="ＭＳ Ｐゴシック"/>
        <family val="3"/>
        <charset val="128"/>
      </rPr>
      <t>どちらかのの条件</t>
    </r>
    <r>
      <rPr>
        <sz val="11"/>
        <color theme="1"/>
        <rFont val="ＭＳ Ｐゴシック"/>
        <family val="2"/>
        <charset val="128"/>
        <scheme val="minor"/>
      </rPr>
      <t>を</t>
    </r>
    <r>
      <rPr>
        <b/>
        <sz val="11"/>
        <rFont val="ＭＳ Ｐゴシック"/>
        <family val="3"/>
        <charset val="128"/>
      </rPr>
      <t>満たす者を入門</t>
    </r>
    <r>
      <rPr>
        <sz val="11"/>
        <color theme="1"/>
        <rFont val="ＭＳ Ｐゴシック"/>
        <family val="2"/>
        <charset val="128"/>
        <scheme val="minor"/>
      </rPr>
      <t>とせよ。</t>
    </r>
    <rPh sb="10" eb="12">
      <t>ジョウケン</t>
    </rPh>
    <rPh sb="13" eb="14">
      <t>ミ</t>
    </rPh>
    <rPh sb="16" eb="17">
      <t>モノ</t>
    </rPh>
    <rPh sb="18" eb="20">
      <t>ニュウモン</t>
    </rPh>
    <phoneticPr fontId="4"/>
  </si>
  <si>
    <t>下の表で、以下のように判定しましょう。</t>
    <rPh sb="5" eb="7">
      <t>イカ</t>
    </rPh>
    <rPh sb="11" eb="13">
      <t>ハンテイ</t>
    </rPh>
    <phoneticPr fontId="4"/>
  </si>
  <si>
    <t>英語７０点以上＝「合格」</t>
    <rPh sb="0" eb="2">
      <t>エイゴ</t>
    </rPh>
    <rPh sb="4" eb="5">
      <t>テン</t>
    </rPh>
    <rPh sb="5" eb="7">
      <t>イジョウ</t>
    </rPh>
    <rPh sb="9" eb="11">
      <t>ゴウカク</t>
    </rPh>
    <phoneticPr fontId="4"/>
  </si>
  <si>
    <t>英語６０点以上＝「補欠」</t>
    <rPh sb="0" eb="2">
      <t>エイゴ</t>
    </rPh>
    <rPh sb="4" eb="5">
      <t>テン</t>
    </rPh>
    <rPh sb="5" eb="7">
      <t>イジョウ</t>
    </rPh>
    <rPh sb="9" eb="11">
      <t>ホケツ</t>
    </rPh>
    <phoneticPr fontId="4"/>
  </si>
  <si>
    <t>英語６０点未満＝「落第」</t>
    <rPh sb="0" eb="2">
      <t>エイゴ</t>
    </rPh>
    <rPh sb="4" eb="5">
      <t>テン</t>
    </rPh>
    <rPh sb="5" eb="7">
      <t>ミマン</t>
    </rPh>
    <rPh sb="9" eb="11">
      <t>ラクダイ</t>
    </rPh>
    <phoneticPr fontId="4"/>
  </si>
  <si>
    <t>Copyright(c) Beginners Site All right reserved 2013/10/10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</si>
</sst>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#&quot;個&quot;"/>
  </numFmts>
  <fonts count="22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indexed="43"/>
      <name val="Century"/>
      <family val="1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6"/>
      <name val="ＭＳ Ｐゴシック"/>
      <family val="3"/>
      <charset val="128"/>
    </font>
    <font>
      <b/>
      <sz val="11"/>
      <color indexed="13"/>
      <name val="ＭＳ Ｐゴシック"/>
      <family val="3"/>
      <charset val="128"/>
    </font>
    <font>
      <sz val="14"/>
      <color indexed="13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name val="ＭＳ ゴシック"/>
      <family val="3"/>
      <charset val="128"/>
    </font>
    <font>
      <b/>
      <sz val="11"/>
      <color indexed="14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b/>
      <sz val="11"/>
      <color indexed="81"/>
      <name val="ＭＳ Ｐゴシック"/>
      <family val="3"/>
      <charset val="128"/>
    </font>
    <font>
      <b/>
      <sz val="11"/>
      <color indexed="12"/>
      <name val="ＭＳ Ｐゴシック"/>
      <family val="3"/>
      <charset val="128"/>
    </font>
    <font>
      <b/>
      <sz val="11"/>
      <color indexed="17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7">
    <xf numFmtId="0" fontId="0" fillId="0" borderId="0" xfId="0">
      <alignment vertical="center"/>
    </xf>
    <xf numFmtId="0" fontId="5" fillId="0" borderId="0" xfId="0" applyFont="1">
      <alignment vertic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left" vertical="center"/>
    </xf>
    <xf numFmtId="0" fontId="7" fillId="0" borderId="0" xfId="0" applyFont="1">
      <alignment vertical="center"/>
    </xf>
    <xf numFmtId="0" fontId="8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9" fillId="0" borderId="0" xfId="0" applyFont="1">
      <alignment vertical="center"/>
    </xf>
    <xf numFmtId="0" fontId="10" fillId="0" borderId="0" xfId="0" applyFont="1" applyBorder="1" applyAlignment="1">
      <alignment horizontal="center" vertical="center"/>
    </xf>
    <xf numFmtId="176" fontId="10" fillId="0" borderId="0" xfId="1" applyNumberFormat="1" applyFont="1" applyBorder="1">
      <alignment vertical="center"/>
    </xf>
    <xf numFmtId="0" fontId="11" fillId="3" borderId="1" xfId="0" applyFont="1" applyFill="1" applyBorder="1" applyAlignment="1">
      <alignment horizontal="center" vertical="center"/>
    </xf>
    <xf numFmtId="0" fontId="5" fillId="0" borderId="0" xfId="0" applyFont="1" applyFill="1">
      <alignment vertical="center"/>
    </xf>
    <xf numFmtId="0" fontId="0" fillId="0" borderId="0" xfId="0" applyFill="1">
      <alignment vertical="center"/>
    </xf>
    <xf numFmtId="0" fontId="11" fillId="0" borderId="0" xfId="0" applyFont="1" applyFill="1" applyBorder="1" applyAlignment="1">
      <alignment horizontal="center" vertical="center"/>
    </xf>
    <xf numFmtId="0" fontId="14" fillId="0" borderId="0" xfId="0" applyFont="1" applyAlignment="1">
      <alignment horizontal="center"/>
    </xf>
    <xf numFmtId="0" fontId="0" fillId="0" borderId="0" xfId="0" quotePrefix="1">
      <alignment vertical="center"/>
    </xf>
    <xf numFmtId="0" fontId="0" fillId="0" borderId="2" xfId="0" applyBorder="1">
      <alignment vertical="center"/>
    </xf>
    <xf numFmtId="0" fontId="0" fillId="5" borderId="2" xfId="0" applyFill="1" applyBorder="1" applyAlignment="1">
      <alignment horizontal="center"/>
    </xf>
    <xf numFmtId="0" fontId="14" fillId="0" borderId="3" xfId="0" applyFont="1" applyFill="1" applyBorder="1" applyAlignment="1">
      <alignment horizontal="center"/>
    </xf>
    <xf numFmtId="0" fontId="0" fillId="0" borderId="2" xfId="0" applyFill="1" applyBorder="1">
      <alignment vertical="center"/>
    </xf>
    <xf numFmtId="0" fontId="0" fillId="6" borderId="2" xfId="0" applyFill="1" applyBorder="1">
      <alignment vertical="center"/>
    </xf>
    <xf numFmtId="0" fontId="16" fillId="0" borderId="0" xfId="0" applyFont="1" applyAlignment="1">
      <alignment horizontal="center" vertical="center"/>
    </xf>
    <xf numFmtId="0" fontId="0" fillId="0" borderId="3" xfId="0" applyFill="1" applyBorder="1">
      <alignment vertical="center"/>
    </xf>
    <xf numFmtId="0" fontId="0" fillId="0" borderId="3" xfId="0" applyBorder="1">
      <alignment vertical="center"/>
    </xf>
    <xf numFmtId="0" fontId="0" fillId="0" borderId="0" xfId="0" quotePrefix="1" applyFill="1" applyBorder="1">
      <alignment vertical="center"/>
    </xf>
    <xf numFmtId="0" fontId="0" fillId="0" borderId="0" xfId="0" applyFill="1" applyBorder="1">
      <alignment vertical="center"/>
    </xf>
    <xf numFmtId="0" fontId="7" fillId="0" borderId="0" xfId="0" applyNumberFormat="1" applyFont="1" applyFill="1" applyBorder="1" applyAlignment="1"/>
    <xf numFmtId="0" fontId="7" fillId="5" borderId="4" xfId="0" applyNumberFormat="1" applyFont="1" applyFill="1" applyBorder="1" applyAlignment="1">
      <alignment horizontal="center"/>
    </xf>
    <xf numFmtId="0" fontId="7" fillId="5" borderId="5" xfId="0" applyNumberFormat="1" applyFont="1" applyFill="1" applyBorder="1" applyAlignment="1">
      <alignment horizontal="center"/>
    </xf>
    <xf numFmtId="0" fontId="7" fillId="5" borderId="6" xfId="0" applyNumberFormat="1" applyFont="1" applyFill="1" applyBorder="1" applyAlignment="1">
      <alignment horizontal="center"/>
    </xf>
    <xf numFmtId="0" fontId="7" fillId="5" borderId="7" xfId="0" applyNumberFormat="1" applyFont="1" applyFill="1" applyBorder="1" applyAlignment="1">
      <alignment horizontal="center"/>
    </xf>
    <xf numFmtId="0" fontId="7" fillId="0" borderId="8" xfId="0" applyFont="1" applyFill="1" applyBorder="1" applyAlignment="1">
      <alignment horizontal="center"/>
    </xf>
    <xf numFmtId="0" fontId="7" fillId="0" borderId="9" xfId="0" applyNumberFormat="1" applyFont="1" applyFill="1" applyBorder="1" applyAlignment="1"/>
    <xf numFmtId="0" fontId="7" fillId="0" borderId="10" xfId="0" applyNumberFormat="1" applyFont="1" applyFill="1" applyBorder="1" applyAlignment="1"/>
    <xf numFmtId="0" fontId="7" fillId="6" borderId="11" xfId="0" applyNumberFormat="1" applyFont="1" applyFill="1" applyBorder="1" applyAlignment="1">
      <alignment horizontal="center"/>
    </xf>
    <xf numFmtId="0" fontId="7" fillId="0" borderId="12" xfId="0" applyFont="1" applyFill="1" applyBorder="1" applyAlignment="1">
      <alignment horizontal="center"/>
    </xf>
    <xf numFmtId="0" fontId="7" fillId="0" borderId="13" xfId="0" applyNumberFormat="1" applyFont="1" applyFill="1" applyBorder="1" applyAlignment="1"/>
    <xf numFmtId="0" fontId="7" fillId="0" borderId="14" xfId="0" applyNumberFormat="1" applyFont="1" applyFill="1" applyBorder="1" applyAlignment="1"/>
    <xf numFmtId="0" fontId="7" fillId="6" borderId="15" xfId="0" applyNumberFormat="1" applyFont="1" applyFill="1" applyBorder="1" applyAlignment="1">
      <alignment horizontal="center"/>
    </xf>
    <xf numFmtId="0" fontId="7" fillId="0" borderId="16" xfId="0" applyFont="1" applyFill="1" applyBorder="1" applyAlignment="1">
      <alignment horizontal="center"/>
    </xf>
    <xf numFmtId="0" fontId="7" fillId="0" borderId="17" xfId="0" applyNumberFormat="1" applyFont="1" applyFill="1" applyBorder="1" applyAlignment="1"/>
    <xf numFmtId="0" fontId="7" fillId="0" borderId="18" xfId="0" applyNumberFormat="1" applyFont="1" applyFill="1" applyBorder="1" applyAlignment="1"/>
    <xf numFmtId="0" fontId="7" fillId="6" borderId="19" xfId="0" applyNumberFormat="1" applyFont="1" applyFill="1" applyBorder="1" applyAlignment="1">
      <alignment horizontal="center"/>
    </xf>
    <xf numFmtId="0" fontId="15" fillId="0" borderId="0" xfId="0" applyNumberFormat="1" applyFont="1" applyFill="1" applyBorder="1" applyAlignment="1"/>
    <xf numFmtId="0" fontId="0" fillId="0" borderId="0" xfId="0" applyNumberFormat="1" applyFill="1" applyBorder="1" applyAlignment="1"/>
    <xf numFmtId="0" fontId="2" fillId="2" borderId="0" xfId="0" applyFont="1" applyFill="1" applyAlignment="1">
      <alignment horizontal="center" vertical="center"/>
    </xf>
    <xf numFmtId="0" fontId="12" fillId="4" borderId="0" xfId="0" applyFont="1" applyFill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emf"/><Relationship Id="rId7" Type="http://schemas.openxmlformats.org/officeDocument/2006/relationships/image" Target="../media/image7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76200</xdr:colOff>
      <xdr:row>2</xdr:row>
      <xdr:rowOff>9524</xdr:rowOff>
    </xdr:from>
    <xdr:to>
      <xdr:col>3</xdr:col>
      <xdr:colOff>647700</xdr:colOff>
      <xdr:row>7</xdr:row>
      <xdr:rowOff>114299</xdr:rowOff>
    </xdr:to>
    <xdr:sp macro="" textlink="">
      <xdr:nvSpPr>
        <xdr:cNvPr id="2" name="Text Box 1" descr="ブーケ"/>
        <xdr:cNvSpPr txBox="1">
          <a:spLocks noChangeArrowheads="1"/>
        </xdr:cNvSpPr>
      </xdr:nvSpPr>
      <xdr:spPr bwMode="auto">
        <a:xfrm>
          <a:off x="295275" y="352424"/>
          <a:ext cx="1819275" cy="962025"/>
        </a:xfrm>
        <a:prstGeom prst="rect">
          <a:avLst/>
        </a:prstGeom>
        <a:solidFill>
          <a:schemeClr val="accent1">
            <a:lumMod val="50000"/>
          </a:schemeClr>
        </a:solidFill>
        <a:ln>
          <a:headEnd/>
          <a:tailEnd/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chemeClr val="bg1"/>
              </a:solidFill>
              <a:latin typeface="ＭＳ Ｐゴシック"/>
              <a:ea typeface="ＭＳ Ｐゴシック"/>
            </a:rPr>
            <a:t>復習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chemeClr val="bg1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chemeClr val="bg1"/>
              </a:solidFill>
              <a:latin typeface="ＭＳ Ｐゴシック"/>
              <a:ea typeface="ＭＳ Ｐゴシック"/>
            </a:rPr>
            <a:t>｛　１２ ｝</a:t>
          </a: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190500</xdr:colOff>
      <xdr:row>8</xdr:row>
      <xdr:rowOff>123825</xdr:rowOff>
    </xdr:from>
    <xdr:to>
      <xdr:col>12</xdr:col>
      <xdr:colOff>104775</xdr:colOff>
      <xdr:row>12</xdr:row>
      <xdr:rowOff>104775</xdr:rowOff>
    </xdr:to>
    <xdr:grpSp>
      <xdr:nvGrpSpPr>
        <xdr:cNvPr id="3" name="Group 870"/>
        <xdr:cNvGrpSpPr>
          <a:grpSpLocks/>
        </xdr:cNvGrpSpPr>
      </xdr:nvGrpSpPr>
      <xdr:grpSpPr bwMode="auto">
        <a:xfrm>
          <a:off x="1019175" y="1495425"/>
          <a:ext cx="5667375" cy="666750"/>
          <a:chOff x="107" y="157"/>
          <a:chExt cx="595" cy="70"/>
        </a:xfrm>
      </xdr:grpSpPr>
      <xdr:sp macro="" textlink="">
        <xdr:nvSpPr>
          <xdr:cNvPr id="4" name="Text Box 495" descr="キャンバス"/>
          <xdr:cNvSpPr txBox="1">
            <a:spLocks noChangeArrowheads="1"/>
          </xdr:cNvSpPr>
        </xdr:nvSpPr>
        <xdr:spPr bwMode="auto">
          <a:xfrm>
            <a:off x="107" y="194"/>
            <a:ext cx="202" cy="33"/>
          </a:xfrm>
          <a:prstGeom prst="rect">
            <a:avLst/>
          </a:prstGeom>
          <a:blipFill dpi="0" rotWithShape="1">
            <a:blip xmlns:r="http://schemas.openxmlformats.org/officeDocument/2006/relationships" r:embed="rId1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496" descr="オーク"/>
          <xdr:cNvSpPr txBox="1">
            <a:spLocks noChangeArrowheads="1"/>
          </xdr:cNvSpPr>
        </xdr:nvSpPr>
        <xdr:spPr bwMode="auto">
          <a:xfrm>
            <a:off x="513" y="194"/>
            <a:ext cx="189" cy="33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497"/>
          <xdr:cNvPicPr>
            <a:picLocks noChangeAspect="1" noChangeArrowheads="1"/>
          </xdr:cNvPicPr>
        </xdr:nvPicPr>
        <xdr:blipFill>
          <a:blip xmlns:r="http://schemas.openxmlformats.org/officeDocument/2006/relationships" r:embed="rId3"/>
          <a:srcRect/>
          <a:stretch>
            <a:fillRect/>
          </a:stretch>
        </xdr:blipFill>
        <xdr:spPr bwMode="auto">
          <a:xfrm>
            <a:off x="654" y="162"/>
            <a:ext cx="44" cy="26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7" name="Picture 498"/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111" y="157"/>
            <a:ext cx="50" cy="31"/>
          </a:xfrm>
          <a:prstGeom prst="rect">
            <a:avLst/>
          </a:prstGeom>
          <a:noFill/>
        </xdr:spPr>
      </xdr:pic>
    </xdr:grpSp>
    <xdr:clientData/>
  </xdr:twoCellAnchor>
  <xdr:twoCellAnchor>
    <xdr:from>
      <xdr:col>1</xdr:col>
      <xdr:colOff>57150</xdr:colOff>
      <xdr:row>60</xdr:row>
      <xdr:rowOff>0</xdr:rowOff>
    </xdr:from>
    <xdr:to>
      <xdr:col>1</xdr:col>
      <xdr:colOff>571500</xdr:colOff>
      <xdr:row>61</xdr:row>
      <xdr:rowOff>123825</xdr:rowOff>
    </xdr:to>
    <xdr:pic>
      <xdr:nvPicPr>
        <xdr:cNvPr id="8" name="Picture 831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76225" y="11144250"/>
          <a:ext cx="514350" cy="295275"/>
        </a:xfrm>
        <a:prstGeom prst="rect">
          <a:avLst/>
        </a:prstGeom>
        <a:noFill/>
      </xdr:spPr>
    </xdr:pic>
    <xdr:clientData/>
  </xdr:twoCellAnchor>
  <xdr:twoCellAnchor>
    <xdr:from>
      <xdr:col>13</xdr:col>
      <xdr:colOff>76200</xdr:colOff>
      <xdr:row>58</xdr:row>
      <xdr:rowOff>0</xdr:rowOff>
    </xdr:from>
    <xdr:to>
      <xdr:col>13</xdr:col>
      <xdr:colOff>495300</xdr:colOff>
      <xdr:row>59</xdr:row>
      <xdr:rowOff>76200</xdr:rowOff>
    </xdr:to>
    <xdr:pic>
      <xdr:nvPicPr>
        <xdr:cNvPr id="9" name="Picture 869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7296150" y="10248900"/>
          <a:ext cx="419100" cy="2476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</xdr:col>
      <xdr:colOff>342900</xdr:colOff>
      <xdr:row>77</xdr:row>
      <xdr:rowOff>742950</xdr:rowOff>
    </xdr:from>
    <xdr:to>
      <xdr:col>2</xdr:col>
      <xdr:colOff>247650</xdr:colOff>
      <xdr:row>77</xdr:row>
      <xdr:rowOff>1038225</xdr:rowOff>
    </xdr:to>
    <xdr:pic>
      <xdr:nvPicPr>
        <xdr:cNvPr id="10" name="Picture 872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561975" y="14801850"/>
          <a:ext cx="514350" cy="295275"/>
        </a:xfrm>
        <a:prstGeom prst="rect">
          <a:avLst/>
        </a:prstGeom>
        <a:noFill/>
      </xdr:spPr>
    </xdr:pic>
    <xdr:clientData/>
  </xdr:twoCellAnchor>
  <xdr:twoCellAnchor>
    <xdr:from>
      <xdr:col>13</xdr:col>
      <xdr:colOff>66675</xdr:colOff>
      <xdr:row>76</xdr:row>
      <xdr:rowOff>47625</xdr:rowOff>
    </xdr:from>
    <xdr:to>
      <xdr:col>13</xdr:col>
      <xdr:colOff>485775</xdr:colOff>
      <xdr:row>77</xdr:row>
      <xdr:rowOff>123825</xdr:rowOff>
    </xdr:to>
    <xdr:pic>
      <xdr:nvPicPr>
        <xdr:cNvPr id="11" name="Picture 873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7286625" y="13687425"/>
          <a:ext cx="419100" cy="2476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13</xdr:col>
      <xdr:colOff>152400</xdr:colOff>
      <xdr:row>95</xdr:row>
      <xdr:rowOff>76200</xdr:rowOff>
    </xdr:from>
    <xdr:to>
      <xdr:col>13</xdr:col>
      <xdr:colOff>619858</xdr:colOff>
      <xdr:row>96</xdr:row>
      <xdr:rowOff>180975</xdr:rowOff>
    </xdr:to>
    <xdr:pic>
      <xdr:nvPicPr>
        <xdr:cNvPr id="12" name="Picture 875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7372350" y="17087850"/>
          <a:ext cx="467458" cy="2762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</xdr:col>
      <xdr:colOff>28575</xdr:colOff>
      <xdr:row>97</xdr:row>
      <xdr:rowOff>9525</xdr:rowOff>
    </xdr:from>
    <xdr:to>
      <xdr:col>1</xdr:col>
      <xdr:colOff>542925</xdr:colOff>
      <xdr:row>98</xdr:row>
      <xdr:rowOff>133350</xdr:rowOff>
    </xdr:to>
    <xdr:pic>
      <xdr:nvPicPr>
        <xdr:cNvPr id="13" name="Picture 876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47650" y="18449925"/>
          <a:ext cx="514350" cy="295275"/>
        </a:xfrm>
        <a:prstGeom prst="rect">
          <a:avLst/>
        </a:prstGeom>
        <a:noFill/>
      </xdr:spPr>
    </xdr:pic>
    <xdr:clientData/>
  </xdr:twoCellAnchor>
  <xdr:twoCellAnchor editAs="oneCell">
    <xdr:from>
      <xdr:col>12</xdr:col>
      <xdr:colOff>590550</xdr:colOff>
      <xdr:row>20</xdr:row>
      <xdr:rowOff>0</xdr:rowOff>
    </xdr:from>
    <xdr:to>
      <xdr:col>15</xdr:col>
      <xdr:colOff>180975</xdr:colOff>
      <xdr:row>22</xdr:row>
      <xdr:rowOff>38100</xdr:rowOff>
    </xdr:to>
    <xdr:pic>
      <xdr:nvPicPr>
        <xdr:cNvPr id="14" name="Picture 861"/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 l="4294" t="37143" b="5714"/>
        <a:stretch>
          <a:fillRect/>
        </a:stretch>
      </xdr:blipFill>
      <xdr:spPr bwMode="auto">
        <a:xfrm>
          <a:off x="7172325" y="3533775"/>
          <a:ext cx="1485900" cy="38100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outerShdw dist="107763" dir="2700000" algn="ctr" rotWithShape="0">
            <a:srgbClr val="808080">
              <a:alpha val="50000"/>
            </a:srgbClr>
          </a:outerShdw>
        </a:effectLst>
      </xdr:spPr>
    </xdr:pic>
    <xdr:clientData/>
  </xdr:twoCellAnchor>
  <xdr:twoCellAnchor>
    <xdr:from>
      <xdr:col>12</xdr:col>
      <xdr:colOff>0</xdr:colOff>
      <xdr:row>53</xdr:row>
      <xdr:rowOff>123826</xdr:rowOff>
    </xdr:from>
    <xdr:to>
      <xdr:col>16</xdr:col>
      <xdr:colOff>200025</xdr:colOff>
      <xdr:row>55</xdr:row>
      <xdr:rowOff>123826</xdr:rowOff>
    </xdr:to>
    <xdr:sp macro="" textlink="">
      <xdr:nvSpPr>
        <xdr:cNvPr id="15" name="テキスト ボックス 14"/>
        <xdr:cNvSpPr txBox="1"/>
      </xdr:nvSpPr>
      <xdr:spPr>
        <a:xfrm>
          <a:off x="6581775" y="9515476"/>
          <a:ext cx="2733675" cy="342900"/>
        </a:xfrm>
        <a:prstGeom prst="rect">
          <a:avLst/>
        </a:prstGeom>
        <a:ln/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kumimoji="1" lang="ja-JP" altLang="en-US" sz="1100"/>
            <a:t>「合格」以外を非表示に設定します！</a:t>
          </a:r>
        </a:p>
      </xdr:txBody>
    </xdr:sp>
    <xdr:clientData/>
  </xdr:twoCellAnchor>
  <xdr:twoCellAnchor>
    <xdr:from>
      <xdr:col>9</xdr:col>
      <xdr:colOff>76200</xdr:colOff>
      <xdr:row>73</xdr:row>
      <xdr:rowOff>66675</xdr:rowOff>
    </xdr:from>
    <xdr:to>
      <xdr:col>13</xdr:col>
      <xdr:colOff>219075</xdr:colOff>
      <xdr:row>75</xdr:row>
      <xdr:rowOff>133350</xdr:rowOff>
    </xdr:to>
    <xdr:sp macro="" textlink="">
      <xdr:nvSpPr>
        <xdr:cNvPr id="16" name="テキスト ボックス 15"/>
        <xdr:cNvSpPr txBox="1"/>
      </xdr:nvSpPr>
      <xdr:spPr>
        <a:xfrm>
          <a:off x="4705350" y="13192125"/>
          <a:ext cx="2733675" cy="409575"/>
        </a:xfrm>
        <a:prstGeom prst="rect">
          <a:avLst/>
        </a:prstGeom>
        <a:ln/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kumimoji="1" lang="ja-JP" altLang="en-US" sz="1100"/>
            <a:t>「合格」以外を非表示に設定します！</a:t>
          </a:r>
        </a:p>
      </xdr:txBody>
    </xdr:sp>
    <xdr:clientData/>
  </xdr:twoCellAnchor>
  <xdr:twoCellAnchor editAs="oneCell">
    <xdr:from>
      <xdr:col>1</xdr:col>
      <xdr:colOff>304800</xdr:colOff>
      <xdr:row>50</xdr:row>
      <xdr:rowOff>123825</xdr:rowOff>
    </xdr:from>
    <xdr:to>
      <xdr:col>5</xdr:col>
      <xdr:colOff>514350</xdr:colOff>
      <xdr:row>54</xdr:row>
      <xdr:rowOff>85725</xdr:rowOff>
    </xdr:to>
    <xdr:pic>
      <xdr:nvPicPr>
        <xdr:cNvPr id="17" name="図 16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8801100"/>
          <a:ext cx="2800350" cy="847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657225</xdr:colOff>
      <xdr:row>39</xdr:row>
      <xdr:rowOff>95250</xdr:rowOff>
    </xdr:from>
    <xdr:to>
      <xdr:col>19</xdr:col>
      <xdr:colOff>266700</xdr:colOff>
      <xdr:row>46</xdr:row>
      <xdr:rowOff>47625</xdr:rowOff>
    </xdr:to>
    <xdr:pic>
      <xdr:nvPicPr>
        <xdr:cNvPr id="20" name="図 19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34150" y="6886575"/>
          <a:ext cx="4762500" cy="1152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238125</xdr:colOff>
      <xdr:row>63</xdr:row>
      <xdr:rowOff>114300</xdr:rowOff>
    </xdr:from>
    <xdr:to>
      <xdr:col>12</xdr:col>
      <xdr:colOff>180975</xdr:colOff>
      <xdr:row>70</xdr:row>
      <xdr:rowOff>76200</xdr:rowOff>
    </xdr:to>
    <xdr:pic>
      <xdr:nvPicPr>
        <xdr:cNvPr id="22" name="図 21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43325" y="11229975"/>
          <a:ext cx="3019425" cy="11715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276225</xdr:colOff>
      <xdr:row>82</xdr:row>
      <xdr:rowOff>0</xdr:rowOff>
    </xdr:from>
    <xdr:to>
      <xdr:col>12</xdr:col>
      <xdr:colOff>152400</xdr:colOff>
      <xdr:row>88</xdr:row>
      <xdr:rowOff>114300</xdr:rowOff>
    </xdr:to>
    <xdr:pic>
      <xdr:nvPicPr>
        <xdr:cNvPr id="23" name="図 22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81425" y="14678025"/>
          <a:ext cx="2952750" cy="1152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209550</xdr:colOff>
      <xdr:row>97</xdr:row>
      <xdr:rowOff>76200</xdr:rowOff>
    </xdr:from>
    <xdr:to>
      <xdr:col>11</xdr:col>
      <xdr:colOff>695325</xdr:colOff>
      <xdr:row>105</xdr:row>
      <xdr:rowOff>0</xdr:rowOff>
    </xdr:to>
    <xdr:pic>
      <xdr:nvPicPr>
        <xdr:cNvPr id="24" name="図 23"/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14750" y="17535525"/>
          <a:ext cx="2857500" cy="1295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13</xdr:col>
      <xdr:colOff>361950</xdr:colOff>
      <xdr:row>72</xdr:row>
      <xdr:rowOff>76200</xdr:rowOff>
    </xdr:from>
    <xdr:to>
      <xdr:col>16</xdr:col>
      <xdr:colOff>209550</xdr:colOff>
      <xdr:row>75</xdr:row>
      <xdr:rowOff>133350</xdr:rowOff>
    </xdr:to>
    <xdr:sp macro="" textlink="">
      <xdr:nvSpPr>
        <xdr:cNvPr id="25" name="テキスト ボックス 24"/>
        <xdr:cNvSpPr txBox="1"/>
      </xdr:nvSpPr>
      <xdr:spPr>
        <a:xfrm>
          <a:off x="7581900" y="12934950"/>
          <a:ext cx="1743075" cy="666750"/>
        </a:xfrm>
        <a:prstGeom prst="rect">
          <a:avLst/>
        </a:prstGeom>
        <a:solidFill>
          <a:srgbClr val="92D050"/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100"/>
            <a:t>論理式で、７０点以上は</a:t>
          </a:r>
          <a:endParaRPr kumimoji="1" lang="en-US" altLang="ja-JP" sz="1100"/>
        </a:p>
        <a:p>
          <a:r>
            <a:rPr kumimoji="1" lang="ja-JP" altLang="en-US" sz="1100"/>
            <a:t>「</a:t>
          </a:r>
          <a:r>
            <a:rPr kumimoji="1" lang="en-US" altLang="ja-JP" sz="2000" b="0">
              <a:solidFill>
                <a:srgbClr val="FF0000"/>
              </a:solidFill>
            </a:rPr>
            <a:t>&gt;=70</a:t>
          </a:r>
          <a:r>
            <a:rPr kumimoji="1" lang="ja-JP" altLang="en-US" sz="1100"/>
            <a:t>」と入力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142"/>
  <sheetViews>
    <sheetView tabSelected="1" workbookViewId="0">
      <selection activeCell="A3" sqref="A3"/>
    </sheetView>
  </sheetViews>
  <sheetFormatPr defaultRowHeight="13.5"/>
  <cols>
    <col min="1" max="1" width="2.875" style="1" customWidth="1"/>
    <col min="2" max="2" width="8" customWidth="1"/>
    <col min="3" max="3" width="8.375" customWidth="1"/>
    <col min="4" max="4" width="9.25" customWidth="1"/>
    <col min="5" max="5" width="8.375" customWidth="1"/>
    <col min="6" max="6" width="9.125" customWidth="1"/>
    <col min="7" max="7" width="9.375" customWidth="1"/>
    <col min="8" max="8" width="3.75" customWidth="1"/>
    <col min="9" max="9" width="1.625" customWidth="1"/>
    <col min="10" max="10" width="8" customWidth="1"/>
    <col min="11" max="11" width="8.375" customWidth="1"/>
    <col min="12" max="12" width="9.25" customWidth="1"/>
    <col min="13" max="13" width="8.375" customWidth="1"/>
    <col min="14" max="14" width="9.125" customWidth="1"/>
    <col min="15" max="15" width="7.375" customWidth="1"/>
    <col min="16" max="21" width="8.375" customWidth="1"/>
  </cols>
  <sheetData>
    <row r="1" spans="1:15" ht="13.5" customHeight="1">
      <c r="A1" s="45" t="s">
        <v>50</v>
      </c>
      <c r="B1" s="45"/>
      <c r="C1" s="45"/>
      <c r="D1" s="45"/>
      <c r="E1" s="45"/>
      <c r="F1" s="45"/>
      <c r="G1" s="45"/>
    </row>
    <row r="9" spans="1:15" ht="13.5" customHeight="1"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3"/>
    </row>
    <row r="10" spans="1:15" s="4" customFormat="1" ht="13.5" customHeight="1"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</row>
    <row r="11" spans="1:15" ht="13.5" customHeight="1">
      <c r="A11" s="4"/>
      <c r="B11" s="6"/>
      <c r="C11" s="4"/>
      <c r="D11" s="4"/>
      <c r="E11" s="7"/>
      <c r="F11" s="8"/>
      <c r="G11" s="9"/>
      <c r="H11" s="4"/>
      <c r="I11" s="4"/>
      <c r="J11" s="4"/>
      <c r="K11" s="4"/>
      <c r="L11" s="4"/>
      <c r="M11" s="4"/>
      <c r="N11" s="4"/>
      <c r="O11" s="4"/>
    </row>
    <row r="12" spans="1:15" ht="13.5" customHeight="1">
      <c r="A12" s="4"/>
      <c r="E12" s="4"/>
      <c r="F12" s="4"/>
      <c r="G12" s="4"/>
      <c r="H12" s="4"/>
      <c r="I12" s="4"/>
      <c r="O12" s="4"/>
    </row>
    <row r="13" spans="1:15" ht="13.5" customHeight="1">
      <c r="A13" s="4"/>
      <c r="E13" s="4"/>
      <c r="F13" s="4"/>
      <c r="G13" s="4"/>
      <c r="H13" s="4"/>
      <c r="I13" s="4"/>
      <c r="O13" s="4"/>
    </row>
    <row r="14" spans="1:15" ht="13.5" customHeight="1">
      <c r="A14" s="4"/>
      <c r="E14" s="4"/>
      <c r="F14" s="4"/>
      <c r="G14" s="4"/>
      <c r="H14" s="4"/>
      <c r="I14" s="4"/>
      <c r="O14" s="4"/>
    </row>
    <row r="15" spans="1:15" ht="13.5" customHeight="1">
      <c r="A15" s="4"/>
      <c r="E15" s="4"/>
      <c r="F15" s="4"/>
      <c r="G15" s="4"/>
      <c r="H15" s="4"/>
      <c r="I15" s="4"/>
      <c r="O15" s="4"/>
    </row>
    <row r="16" spans="1:15" ht="17.25" customHeight="1" thickBot="1">
      <c r="B16" s="10">
        <v>1</v>
      </c>
      <c r="K16" s="46" t="s">
        <v>0</v>
      </c>
      <c r="L16" s="46"/>
      <c r="M16" s="46"/>
      <c r="N16" s="46"/>
    </row>
    <row r="17" spans="1:15" s="12" customFormat="1" ht="13.5" customHeight="1" thickTop="1">
      <c r="A17" s="11"/>
      <c r="C17" s="13"/>
    </row>
    <row r="18" spans="1:15" ht="18" customHeight="1">
      <c r="B18" t="s">
        <v>1</v>
      </c>
    </row>
    <row r="19" spans="1:15" ht="13.5" customHeight="1">
      <c r="G19" s="14"/>
    </row>
    <row r="21" spans="1:15" ht="13.5" customHeight="1">
      <c r="B21" s="1" t="s">
        <v>2</v>
      </c>
      <c r="C21" t="s">
        <v>3</v>
      </c>
    </row>
    <row r="22" spans="1:15" ht="13.5" customHeight="1">
      <c r="C22" s="15"/>
    </row>
    <row r="24" spans="1:15" ht="13.5" customHeight="1">
      <c r="B24" s="1" t="s">
        <v>4</v>
      </c>
      <c r="C24" s="1" t="s">
        <v>5</v>
      </c>
    </row>
    <row r="25" spans="1:15" ht="13.5" customHeight="1">
      <c r="J25" s="16"/>
      <c r="K25" s="17" t="s">
        <v>6</v>
      </c>
      <c r="L25" s="17" t="s">
        <v>7</v>
      </c>
      <c r="M25" s="17" t="s">
        <v>8</v>
      </c>
      <c r="N25" s="17" t="s">
        <v>9</v>
      </c>
      <c r="O25" s="18" t="s">
        <v>10</v>
      </c>
    </row>
    <row r="26" spans="1:15" ht="13.5" customHeight="1">
      <c r="E26" s="14" t="s">
        <v>10</v>
      </c>
      <c r="J26" s="19" t="s">
        <v>11</v>
      </c>
      <c r="K26" s="16" t="s">
        <v>12</v>
      </c>
      <c r="L26" s="16" t="s">
        <v>13</v>
      </c>
      <c r="M26" s="16" t="s">
        <v>14</v>
      </c>
      <c r="N26" s="20"/>
      <c r="O26" s="21">
        <f>COUNTBLANK(K26:M26)</f>
        <v>0</v>
      </c>
    </row>
    <row r="27" spans="1:15" ht="13.5" customHeight="1">
      <c r="C27" s="16" t="s">
        <v>15</v>
      </c>
      <c r="D27" s="20"/>
      <c r="E27" s="22">
        <f>COUNTA(K26:K38)</f>
        <v>8</v>
      </c>
      <c r="J27" s="19" t="s">
        <v>16</v>
      </c>
      <c r="K27" s="16" t="s">
        <v>12</v>
      </c>
      <c r="L27" s="16"/>
      <c r="M27" s="16" t="s">
        <v>17</v>
      </c>
      <c r="N27" s="20"/>
      <c r="O27" s="21">
        <f t="shared" ref="O27:O38" si="0">COUNTBLANK(K27:M27)</f>
        <v>1</v>
      </c>
    </row>
    <row r="28" spans="1:15" ht="13.5" customHeight="1">
      <c r="C28" s="16" t="s">
        <v>9</v>
      </c>
      <c r="D28" s="20"/>
      <c r="E28" s="23">
        <f>COUNTBLANK(K26:K38)</f>
        <v>5</v>
      </c>
      <c r="J28" s="19" t="s">
        <v>18</v>
      </c>
      <c r="K28" s="16" t="s">
        <v>12</v>
      </c>
      <c r="L28" s="16" t="s">
        <v>19</v>
      </c>
      <c r="M28" s="16" t="s">
        <v>20</v>
      </c>
      <c r="N28" s="20"/>
      <c r="O28" s="21">
        <f t="shared" si="0"/>
        <v>0</v>
      </c>
    </row>
    <row r="29" spans="1:15" ht="13.5" customHeight="1">
      <c r="C29" s="24"/>
      <c r="J29" s="19" t="s">
        <v>21</v>
      </c>
      <c r="K29" s="16"/>
      <c r="L29" s="16" t="s">
        <v>19</v>
      </c>
      <c r="M29" s="16" t="s">
        <v>17</v>
      </c>
      <c r="N29" s="20"/>
      <c r="O29" s="21">
        <f t="shared" si="0"/>
        <v>1</v>
      </c>
    </row>
    <row r="30" spans="1:15" ht="13.5" customHeight="1">
      <c r="C30" s="24"/>
      <c r="J30" s="19" t="s">
        <v>22</v>
      </c>
      <c r="K30" s="16"/>
      <c r="L30" s="16" t="s">
        <v>19</v>
      </c>
      <c r="M30" s="16" t="s">
        <v>14</v>
      </c>
      <c r="N30" s="20"/>
      <c r="O30" s="21">
        <f t="shared" si="0"/>
        <v>1</v>
      </c>
    </row>
    <row r="31" spans="1:15" ht="13.5" customHeight="1">
      <c r="J31" s="19" t="s">
        <v>23</v>
      </c>
      <c r="K31" s="16" t="s">
        <v>12</v>
      </c>
      <c r="L31" s="16" t="s">
        <v>19</v>
      </c>
      <c r="M31" s="16" t="s">
        <v>20</v>
      </c>
      <c r="N31" s="20"/>
      <c r="O31" s="21">
        <f t="shared" si="0"/>
        <v>0</v>
      </c>
    </row>
    <row r="32" spans="1:15" ht="13.5" customHeight="1">
      <c r="B32" s="1" t="s">
        <v>24</v>
      </c>
      <c r="C32" s="1" t="s">
        <v>25</v>
      </c>
      <c r="F32" s="25"/>
      <c r="J32" s="19" t="s">
        <v>26</v>
      </c>
      <c r="K32" s="16" t="s">
        <v>12</v>
      </c>
      <c r="L32" s="16"/>
      <c r="M32" s="16" t="s">
        <v>17</v>
      </c>
      <c r="N32" s="20"/>
      <c r="O32" s="21">
        <f t="shared" si="0"/>
        <v>1</v>
      </c>
    </row>
    <row r="33" spans="2:15" ht="13.5" customHeight="1">
      <c r="F33" s="25"/>
      <c r="J33" s="19" t="s">
        <v>27</v>
      </c>
      <c r="K33" s="16"/>
      <c r="L33" s="16" t="s">
        <v>19</v>
      </c>
      <c r="M33" s="16" t="s">
        <v>17</v>
      </c>
      <c r="N33" s="20"/>
      <c r="O33" s="21">
        <f t="shared" si="0"/>
        <v>1</v>
      </c>
    </row>
    <row r="34" spans="2:15" ht="13.5" customHeight="1">
      <c r="F34" s="25" t="s">
        <v>28</v>
      </c>
      <c r="J34" s="19" t="s">
        <v>29</v>
      </c>
      <c r="K34" s="16" t="s">
        <v>12</v>
      </c>
      <c r="L34" s="16" t="s">
        <v>19</v>
      </c>
      <c r="M34" s="16" t="s">
        <v>20</v>
      </c>
      <c r="N34" s="20"/>
      <c r="O34" s="21">
        <f t="shared" si="0"/>
        <v>0</v>
      </c>
    </row>
    <row r="35" spans="2:15" ht="13.5" customHeight="1">
      <c r="E35" s="14" t="s">
        <v>10</v>
      </c>
      <c r="F35" s="25"/>
      <c r="J35" s="19" t="s">
        <v>30</v>
      </c>
      <c r="K35" s="16" t="s">
        <v>12</v>
      </c>
      <c r="L35" s="16" t="s">
        <v>19</v>
      </c>
      <c r="M35" s="16" t="s">
        <v>14</v>
      </c>
      <c r="N35" s="20"/>
      <c r="O35" s="21">
        <f t="shared" si="0"/>
        <v>0</v>
      </c>
    </row>
    <row r="36" spans="2:15" ht="13.5" customHeight="1">
      <c r="C36" s="16" t="s">
        <v>19</v>
      </c>
      <c r="D36" s="20"/>
      <c r="E36" s="22">
        <f>COUNTIF($L$26:$L$38,C36)</f>
        <v>9</v>
      </c>
      <c r="F36" s="25"/>
      <c r="J36" s="19" t="s">
        <v>31</v>
      </c>
      <c r="K36" s="16"/>
      <c r="L36" s="16" t="s">
        <v>13</v>
      </c>
      <c r="M36" s="16" t="s">
        <v>20</v>
      </c>
      <c r="N36" s="20"/>
      <c r="O36" s="21">
        <f t="shared" si="0"/>
        <v>1</v>
      </c>
    </row>
    <row r="37" spans="2:15" ht="13.5" customHeight="1">
      <c r="C37" s="16" t="s">
        <v>13</v>
      </c>
      <c r="D37" s="20"/>
      <c r="E37" s="22">
        <f>COUNTIF($L$26:$L$38,C37)</f>
        <v>2</v>
      </c>
      <c r="J37" s="19" t="s">
        <v>32</v>
      </c>
      <c r="K37" s="16" t="s">
        <v>12</v>
      </c>
      <c r="L37" s="16" t="s">
        <v>19</v>
      </c>
      <c r="M37" s="16" t="s">
        <v>20</v>
      </c>
      <c r="N37" s="20"/>
      <c r="O37" s="21">
        <f t="shared" si="0"/>
        <v>0</v>
      </c>
    </row>
    <row r="38" spans="2:15" ht="13.5" customHeight="1">
      <c r="C38" s="16" t="s">
        <v>9</v>
      </c>
      <c r="D38" s="20"/>
      <c r="E38" s="23">
        <f>COUNTBLANK(L26:L38)</f>
        <v>2</v>
      </c>
      <c r="J38" s="19" t="s">
        <v>33</v>
      </c>
      <c r="K38" s="16"/>
      <c r="L38" s="16" t="s">
        <v>19</v>
      </c>
      <c r="M38" s="16" t="s">
        <v>17</v>
      </c>
      <c r="N38" s="20"/>
      <c r="O38" s="21">
        <f t="shared" si="0"/>
        <v>1</v>
      </c>
    </row>
    <row r="39" spans="2:15" ht="13.5" customHeight="1">
      <c r="C39" ph="1"/>
    </row>
    <row r="40" spans="2:15" ht="13.5" customHeight="1">
      <c r="C40" ph="1"/>
    </row>
    <row r="41" spans="2:15" ht="13.5" customHeight="1">
      <c r="C41" ph="1"/>
    </row>
    <row r="42" spans="2:15" ht="13.5" customHeight="1">
      <c r="B42" s="1" t="s">
        <v>34</v>
      </c>
      <c r="C42" s="1" t="s">
        <v>35</v>
      </c>
    </row>
    <row r="43" spans="2:15" ht="13.5" customHeight="1">
      <c r="E43" s="14" t="s">
        <v>10</v>
      </c>
    </row>
    <row r="44" spans="2:15" ht="13.5" customHeight="1">
      <c r="C44" s="16" t="s">
        <v>14</v>
      </c>
      <c r="D44" s="20"/>
      <c r="E44" s="22">
        <f>COUNTIF(M26:M38,C44)</f>
        <v>3</v>
      </c>
    </row>
    <row r="45" spans="2:15" ht="13.5" customHeight="1">
      <c r="C45" s="16" t="s">
        <v>36</v>
      </c>
      <c r="D45" s="20"/>
      <c r="E45" s="22">
        <f>COUNTA(M26:M38)-COUNTIF(M26:M38,M26)</f>
        <v>10</v>
      </c>
    </row>
    <row r="51" spans="1:17" ht="19.5" thickBot="1">
      <c r="B51" s="10">
        <v>2</v>
      </c>
      <c r="K51" s="46" t="s">
        <v>0</v>
      </c>
      <c r="L51" s="46"/>
      <c r="M51" s="46"/>
      <c r="N51" s="46"/>
    </row>
    <row r="52" spans="1:17" s="12" customFormat="1" ht="19.5" thickTop="1">
      <c r="A52" s="11"/>
      <c r="C52" s="13"/>
    </row>
    <row r="53" spans="1:17" ht="17.25">
      <c r="B53" t="s">
        <v>1</v>
      </c>
      <c r="J53" t="s">
        <v>1</v>
      </c>
    </row>
    <row r="55" spans="1:17">
      <c r="F55" s="1" t="s">
        <v>2</v>
      </c>
      <c r="G55" s="12" t="s">
        <v>37</v>
      </c>
      <c r="J55" s="1"/>
      <c r="K55" s="12"/>
    </row>
    <row r="56" spans="1:17">
      <c r="G56" s="26" t="s">
        <v>38</v>
      </c>
      <c r="K56" s="26"/>
    </row>
    <row r="57" spans="1:17">
      <c r="G57" s="26" t="s">
        <v>39</v>
      </c>
      <c r="K57" s="26"/>
    </row>
    <row r="58" spans="1:17">
      <c r="G58" s="26" t="s">
        <v>40</v>
      </c>
      <c r="K58" s="26"/>
    </row>
    <row r="60" spans="1:17" ht="14.25" thickBot="1"/>
    <row r="61" spans="1:17">
      <c r="C61" s="27" t="s">
        <v>41</v>
      </c>
      <c r="D61" s="28" t="s">
        <v>42</v>
      </c>
      <c r="E61" s="29" t="s">
        <v>43</v>
      </c>
      <c r="F61" s="30" t="s">
        <v>44</v>
      </c>
      <c r="G61" s="4"/>
      <c r="H61" s="4"/>
      <c r="I61" s="4"/>
      <c r="J61" s="4"/>
      <c r="N61" s="27" t="s">
        <v>41</v>
      </c>
      <c r="O61" s="28" t="s">
        <v>42</v>
      </c>
      <c r="P61" s="29" t="s">
        <v>43</v>
      </c>
      <c r="Q61" s="30" t="s">
        <v>44</v>
      </c>
    </row>
    <row r="62" spans="1:17">
      <c r="C62" s="31" t="s">
        <v>11</v>
      </c>
      <c r="D62" s="32">
        <v>76</v>
      </c>
      <c r="E62" s="33">
        <v>75</v>
      </c>
      <c r="F62" s="34" t="str">
        <f>IF(AND(D62&gt;=70,E62&gt;=70),"合格","")</f>
        <v>合格</v>
      </c>
      <c r="G62" s="4"/>
      <c r="H62" s="4"/>
      <c r="I62" s="4"/>
      <c r="J62" s="4"/>
      <c r="N62" s="31" t="s">
        <v>11</v>
      </c>
      <c r="O62" s="32">
        <v>76</v>
      </c>
      <c r="P62" s="33">
        <v>75</v>
      </c>
      <c r="Q62" s="34"/>
    </row>
    <row r="63" spans="1:17">
      <c r="C63" s="35" t="s">
        <v>16</v>
      </c>
      <c r="D63" s="36">
        <v>66</v>
      </c>
      <c r="E63" s="37">
        <v>68</v>
      </c>
      <c r="F63" s="38" t="str">
        <f t="shared" ref="F63:F70" si="1">IF(AND(D63&gt;=70,E63&gt;=70),"合格","")</f>
        <v/>
      </c>
      <c r="G63" s="4"/>
      <c r="H63" s="4"/>
      <c r="I63" s="4"/>
      <c r="J63" s="4"/>
      <c r="N63" s="35" t="s">
        <v>16</v>
      </c>
      <c r="O63" s="36">
        <v>66</v>
      </c>
      <c r="P63" s="37">
        <v>68</v>
      </c>
      <c r="Q63" s="38"/>
    </row>
    <row r="64" spans="1:17">
      <c r="C64" s="35" t="s">
        <v>18</v>
      </c>
      <c r="D64" s="36">
        <v>82</v>
      </c>
      <c r="E64" s="37">
        <v>66</v>
      </c>
      <c r="F64" s="38" t="str">
        <f t="shared" si="1"/>
        <v/>
      </c>
      <c r="G64" s="4"/>
      <c r="H64" s="4"/>
      <c r="I64" s="4"/>
      <c r="J64" s="4"/>
      <c r="N64" s="35" t="s">
        <v>18</v>
      </c>
      <c r="O64" s="36">
        <v>82</v>
      </c>
      <c r="P64" s="37">
        <v>66</v>
      </c>
      <c r="Q64" s="38"/>
    </row>
    <row r="65" spans="2:17">
      <c r="C65" s="35" t="s">
        <v>21</v>
      </c>
      <c r="D65" s="36">
        <v>55</v>
      </c>
      <c r="E65" s="37">
        <v>75</v>
      </c>
      <c r="F65" s="38" t="str">
        <f t="shared" si="1"/>
        <v/>
      </c>
      <c r="G65" s="4"/>
      <c r="H65" s="4"/>
      <c r="I65" s="4"/>
      <c r="J65" s="4"/>
      <c r="N65" s="35" t="s">
        <v>21</v>
      </c>
      <c r="O65" s="36">
        <v>55</v>
      </c>
      <c r="P65" s="37">
        <v>75</v>
      </c>
      <c r="Q65" s="38"/>
    </row>
    <row r="66" spans="2:17">
      <c r="C66" s="35" t="s">
        <v>22</v>
      </c>
      <c r="D66" s="36">
        <v>71</v>
      </c>
      <c r="E66" s="37">
        <v>83</v>
      </c>
      <c r="F66" s="38" t="str">
        <f t="shared" si="1"/>
        <v>合格</v>
      </c>
      <c r="G66" s="4"/>
      <c r="H66" s="4"/>
      <c r="I66" s="4"/>
      <c r="J66" s="4"/>
      <c r="N66" s="35" t="s">
        <v>22</v>
      </c>
      <c r="O66" s="36">
        <v>71</v>
      </c>
      <c r="P66" s="37">
        <v>83</v>
      </c>
      <c r="Q66" s="38"/>
    </row>
    <row r="67" spans="2:17">
      <c r="C67" s="35" t="s">
        <v>23</v>
      </c>
      <c r="D67" s="36">
        <v>60</v>
      </c>
      <c r="E67" s="37">
        <v>78</v>
      </c>
      <c r="F67" s="38" t="str">
        <f t="shared" si="1"/>
        <v/>
      </c>
      <c r="G67" s="4"/>
      <c r="H67" s="4"/>
      <c r="I67" s="4"/>
      <c r="J67" s="4"/>
      <c r="N67" s="35" t="s">
        <v>23</v>
      </c>
      <c r="O67" s="36">
        <v>60</v>
      </c>
      <c r="P67" s="37">
        <v>78</v>
      </c>
      <c r="Q67" s="38"/>
    </row>
    <row r="68" spans="2:17">
      <c r="C68" s="35" t="s">
        <v>26</v>
      </c>
      <c r="D68" s="36">
        <v>45</v>
      </c>
      <c r="E68" s="37">
        <v>90</v>
      </c>
      <c r="F68" s="38" t="str">
        <f t="shared" si="1"/>
        <v/>
      </c>
      <c r="G68" s="4"/>
      <c r="H68" s="4"/>
      <c r="I68" s="4"/>
      <c r="J68" s="4"/>
      <c r="N68" s="35" t="s">
        <v>26</v>
      </c>
      <c r="O68" s="36">
        <v>45</v>
      </c>
      <c r="P68" s="37">
        <v>90</v>
      </c>
      <c r="Q68" s="38"/>
    </row>
    <row r="69" spans="2:17">
      <c r="C69" s="35" t="s">
        <v>27</v>
      </c>
      <c r="D69" s="36">
        <v>69</v>
      </c>
      <c r="E69" s="37">
        <v>80</v>
      </c>
      <c r="F69" s="38" t="str">
        <f t="shared" si="1"/>
        <v/>
      </c>
      <c r="G69" s="4"/>
      <c r="H69" s="4"/>
      <c r="I69" s="4"/>
      <c r="J69" s="4"/>
      <c r="N69" s="35" t="s">
        <v>27</v>
      </c>
      <c r="O69" s="36">
        <v>69</v>
      </c>
      <c r="P69" s="37">
        <v>80</v>
      </c>
      <c r="Q69" s="38"/>
    </row>
    <row r="70" spans="2:17" ht="14.25" thickBot="1">
      <c r="C70" s="39" t="s">
        <v>29</v>
      </c>
      <c r="D70" s="40">
        <v>70</v>
      </c>
      <c r="E70" s="41">
        <v>70</v>
      </c>
      <c r="F70" s="42" t="str">
        <f t="shared" si="1"/>
        <v>合格</v>
      </c>
      <c r="G70" s="4"/>
      <c r="H70" s="4"/>
      <c r="I70" s="4"/>
      <c r="J70" s="4"/>
      <c r="N70" s="39" t="s">
        <v>29</v>
      </c>
      <c r="O70" s="40">
        <v>70</v>
      </c>
      <c r="P70" s="41">
        <v>70</v>
      </c>
      <c r="Q70" s="42"/>
    </row>
    <row r="71" spans="2:17" ht="21">
      <c r="C71" ph="1"/>
    </row>
    <row r="72" spans="2:17" ht="21">
      <c r="C72" ph="1"/>
    </row>
    <row r="73" spans="2:17" ht="21">
      <c r="C73" ph="1"/>
      <c r="F73" s="1" t="s">
        <v>4</v>
      </c>
      <c r="G73" s="43" t="s">
        <v>45</v>
      </c>
    </row>
    <row r="74" spans="2:17">
      <c r="B74" s="1"/>
      <c r="C74" s="43"/>
      <c r="G74" s="26" t="s">
        <v>39</v>
      </c>
    </row>
    <row r="75" spans="2:17">
      <c r="C75" s="26"/>
      <c r="G75" s="26" t="s">
        <v>40</v>
      </c>
    </row>
    <row r="76" spans="2:17">
      <c r="C76" s="26"/>
    </row>
    <row r="78" spans="2:17" ht="14.25" thickBot="1"/>
    <row r="79" spans="2:17">
      <c r="C79" s="27" t="s">
        <v>41</v>
      </c>
      <c r="D79" s="28" t="s">
        <v>42</v>
      </c>
      <c r="E79" s="29" t="s">
        <v>43</v>
      </c>
      <c r="F79" s="30" t="s">
        <v>44</v>
      </c>
      <c r="N79" s="27" t="s">
        <v>41</v>
      </c>
      <c r="O79" s="28" t="s">
        <v>42</v>
      </c>
      <c r="P79" s="29" t="s">
        <v>43</v>
      </c>
      <c r="Q79" s="30" t="s">
        <v>44</v>
      </c>
    </row>
    <row r="80" spans="2:17">
      <c r="C80" s="31" t="s">
        <v>11</v>
      </c>
      <c r="D80" s="32">
        <v>76</v>
      </c>
      <c r="E80" s="33">
        <v>75</v>
      </c>
      <c r="F80" s="34" t="str">
        <f>IF(OR(D80&gt;=70,E80&gt;=70),"合格","")</f>
        <v>合格</v>
      </c>
      <c r="N80" s="31" t="s">
        <v>11</v>
      </c>
      <c r="O80" s="32">
        <v>76</v>
      </c>
      <c r="P80" s="33">
        <v>75</v>
      </c>
      <c r="Q80" s="34"/>
    </row>
    <row r="81" spans="3:17">
      <c r="C81" s="35" t="s">
        <v>16</v>
      </c>
      <c r="D81" s="36">
        <v>66</v>
      </c>
      <c r="E81" s="37">
        <v>68</v>
      </c>
      <c r="F81" s="38" t="str">
        <f t="shared" ref="F81:F88" si="2">IF(OR(D81&gt;=70,E81&gt;=70),"合格","")</f>
        <v/>
      </c>
      <c r="N81" s="35" t="s">
        <v>16</v>
      </c>
      <c r="O81" s="36">
        <v>66</v>
      </c>
      <c r="P81" s="37">
        <v>68</v>
      </c>
      <c r="Q81" s="38"/>
    </row>
    <row r="82" spans="3:17">
      <c r="C82" s="35" t="s">
        <v>18</v>
      </c>
      <c r="D82" s="36">
        <v>82</v>
      </c>
      <c r="E82" s="37">
        <v>66</v>
      </c>
      <c r="F82" s="38" t="str">
        <f t="shared" si="2"/>
        <v>合格</v>
      </c>
      <c r="N82" s="35" t="s">
        <v>18</v>
      </c>
      <c r="O82" s="36">
        <v>82</v>
      </c>
      <c r="P82" s="37">
        <v>66</v>
      </c>
      <c r="Q82" s="38"/>
    </row>
    <row r="83" spans="3:17">
      <c r="C83" s="35" t="s">
        <v>21</v>
      </c>
      <c r="D83" s="36">
        <v>55</v>
      </c>
      <c r="E83" s="37">
        <v>75</v>
      </c>
      <c r="F83" s="38" t="str">
        <f t="shared" si="2"/>
        <v>合格</v>
      </c>
      <c r="N83" s="35" t="s">
        <v>21</v>
      </c>
      <c r="O83" s="36">
        <v>55</v>
      </c>
      <c r="P83" s="37">
        <v>75</v>
      </c>
      <c r="Q83" s="38"/>
    </row>
    <row r="84" spans="3:17">
      <c r="C84" s="35" t="s">
        <v>22</v>
      </c>
      <c r="D84" s="36">
        <v>71</v>
      </c>
      <c r="E84" s="37">
        <v>83</v>
      </c>
      <c r="F84" s="38" t="str">
        <f t="shared" si="2"/>
        <v>合格</v>
      </c>
      <c r="N84" s="35" t="s">
        <v>22</v>
      </c>
      <c r="O84" s="36">
        <v>71</v>
      </c>
      <c r="P84" s="37">
        <v>83</v>
      </c>
      <c r="Q84" s="38"/>
    </row>
    <row r="85" spans="3:17">
      <c r="C85" s="35" t="s">
        <v>23</v>
      </c>
      <c r="D85" s="36">
        <v>60</v>
      </c>
      <c r="E85" s="37">
        <v>78</v>
      </c>
      <c r="F85" s="38" t="str">
        <f t="shared" si="2"/>
        <v>合格</v>
      </c>
      <c r="N85" s="35" t="s">
        <v>23</v>
      </c>
      <c r="O85" s="36">
        <v>60</v>
      </c>
      <c r="P85" s="37">
        <v>78</v>
      </c>
      <c r="Q85" s="38"/>
    </row>
    <row r="86" spans="3:17">
      <c r="C86" s="35" t="s">
        <v>26</v>
      </c>
      <c r="D86" s="36">
        <v>45</v>
      </c>
      <c r="E86" s="37">
        <v>90</v>
      </c>
      <c r="F86" s="38" t="str">
        <f t="shared" si="2"/>
        <v>合格</v>
      </c>
      <c r="N86" s="35" t="s">
        <v>26</v>
      </c>
      <c r="O86" s="36">
        <v>45</v>
      </c>
      <c r="P86" s="37">
        <v>90</v>
      </c>
      <c r="Q86" s="38"/>
    </row>
    <row r="87" spans="3:17">
      <c r="C87" s="35" t="s">
        <v>27</v>
      </c>
      <c r="D87" s="36">
        <v>69</v>
      </c>
      <c r="E87" s="37">
        <v>80</v>
      </c>
      <c r="F87" s="38" t="str">
        <f t="shared" si="2"/>
        <v>合格</v>
      </c>
      <c r="N87" s="35" t="s">
        <v>27</v>
      </c>
      <c r="O87" s="36">
        <v>69</v>
      </c>
      <c r="P87" s="37">
        <v>80</v>
      </c>
      <c r="Q87" s="38"/>
    </row>
    <row r="88" spans="3:17" ht="14.25" thickBot="1">
      <c r="C88" s="39" t="s">
        <v>29</v>
      </c>
      <c r="D88" s="40">
        <v>70</v>
      </c>
      <c r="E88" s="41">
        <v>70</v>
      </c>
      <c r="F88" s="42" t="str">
        <f t="shared" si="2"/>
        <v>合格</v>
      </c>
      <c r="N88" s="39" t="s">
        <v>29</v>
      </c>
      <c r="O88" s="40">
        <v>70</v>
      </c>
      <c r="P88" s="41">
        <v>70</v>
      </c>
      <c r="Q88" s="42"/>
    </row>
    <row r="90" spans="3:17" ht="21">
      <c r="C90" ph="1"/>
    </row>
    <row r="92" spans="3:17">
      <c r="F92" s="1" t="s">
        <v>24</v>
      </c>
      <c r="G92" s="43" t="s">
        <v>46</v>
      </c>
      <c r="J92" s="1"/>
      <c r="K92" s="43"/>
    </row>
    <row r="93" spans="3:17">
      <c r="G93" s="26" t="s">
        <v>47</v>
      </c>
      <c r="K93" s="26"/>
    </row>
    <row r="94" spans="3:17">
      <c r="G94" s="26" t="s">
        <v>48</v>
      </c>
      <c r="K94" s="26"/>
    </row>
    <row r="95" spans="3:17">
      <c r="G95" s="44" t="s">
        <v>49</v>
      </c>
      <c r="K95" s="44"/>
    </row>
    <row r="97" spans="3:17" ht="21.75" thickBot="1">
      <c r="C97" ph="1"/>
    </row>
    <row r="98" spans="3:17">
      <c r="C98" s="27" t="s">
        <v>41</v>
      </c>
      <c r="D98" s="28" t="s">
        <v>42</v>
      </c>
      <c r="E98" s="29" t="s">
        <v>43</v>
      </c>
      <c r="F98" s="30" t="s">
        <v>44</v>
      </c>
      <c r="N98" s="27" t="s">
        <v>41</v>
      </c>
      <c r="O98" s="28" t="s">
        <v>42</v>
      </c>
      <c r="P98" s="29" t="s">
        <v>43</v>
      </c>
      <c r="Q98" s="30" t="s">
        <v>44</v>
      </c>
    </row>
    <row r="99" spans="3:17">
      <c r="C99" s="31" t="s">
        <v>11</v>
      </c>
      <c r="D99" s="32">
        <v>76</v>
      </c>
      <c r="E99" s="33">
        <v>75</v>
      </c>
      <c r="F99" s="34" t="str">
        <f>IF(D99&gt;=70,"合格",IF(D99&gt;=60,"補欠","落第"))</f>
        <v>合格</v>
      </c>
      <c r="N99" s="31" t="s">
        <v>11</v>
      </c>
      <c r="O99" s="32">
        <v>76</v>
      </c>
      <c r="P99" s="33">
        <v>75</v>
      </c>
      <c r="Q99" s="34"/>
    </row>
    <row r="100" spans="3:17">
      <c r="C100" s="35" t="s">
        <v>16</v>
      </c>
      <c r="D100" s="36">
        <v>66</v>
      </c>
      <c r="E100" s="37">
        <v>68</v>
      </c>
      <c r="F100" s="38" t="str">
        <f t="shared" ref="F100:F107" si="3">IF(D100&gt;=70,"合格",IF(D100&gt;=60,"補欠","落第"))</f>
        <v>補欠</v>
      </c>
      <c r="N100" s="35" t="s">
        <v>16</v>
      </c>
      <c r="O100" s="36">
        <v>66</v>
      </c>
      <c r="P100" s="37">
        <v>68</v>
      </c>
      <c r="Q100" s="38"/>
    </row>
    <row r="101" spans="3:17">
      <c r="C101" s="35" t="s">
        <v>18</v>
      </c>
      <c r="D101" s="36">
        <v>82</v>
      </c>
      <c r="E101" s="37">
        <v>66</v>
      </c>
      <c r="F101" s="38" t="str">
        <f t="shared" si="3"/>
        <v>合格</v>
      </c>
      <c r="N101" s="35" t="s">
        <v>18</v>
      </c>
      <c r="O101" s="36">
        <v>82</v>
      </c>
      <c r="P101" s="37">
        <v>66</v>
      </c>
      <c r="Q101" s="38"/>
    </row>
    <row r="102" spans="3:17">
      <c r="C102" s="35" t="s">
        <v>21</v>
      </c>
      <c r="D102" s="36">
        <v>55</v>
      </c>
      <c r="E102" s="37">
        <v>75</v>
      </c>
      <c r="F102" s="38" t="str">
        <f t="shared" si="3"/>
        <v>落第</v>
      </c>
      <c r="N102" s="35" t="s">
        <v>21</v>
      </c>
      <c r="O102" s="36">
        <v>55</v>
      </c>
      <c r="P102" s="37">
        <v>75</v>
      </c>
      <c r="Q102" s="38"/>
    </row>
    <row r="103" spans="3:17">
      <c r="C103" s="35" t="s">
        <v>22</v>
      </c>
      <c r="D103" s="36">
        <v>71</v>
      </c>
      <c r="E103" s="37">
        <v>83</v>
      </c>
      <c r="F103" s="38" t="str">
        <f t="shared" si="3"/>
        <v>合格</v>
      </c>
      <c r="N103" s="35" t="s">
        <v>22</v>
      </c>
      <c r="O103" s="36">
        <v>71</v>
      </c>
      <c r="P103" s="37">
        <v>83</v>
      </c>
      <c r="Q103" s="38"/>
    </row>
    <row r="104" spans="3:17">
      <c r="C104" s="35" t="s">
        <v>23</v>
      </c>
      <c r="D104" s="36">
        <v>60</v>
      </c>
      <c r="E104" s="37">
        <v>78</v>
      </c>
      <c r="F104" s="38" t="str">
        <f t="shared" si="3"/>
        <v>補欠</v>
      </c>
      <c r="N104" s="35" t="s">
        <v>23</v>
      </c>
      <c r="O104" s="36">
        <v>60</v>
      </c>
      <c r="P104" s="37">
        <v>78</v>
      </c>
      <c r="Q104" s="38"/>
    </row>
    <row r="105" spans="3:17">
      <c r="C105" s="35" t="s">
        <v>26</v>
      </c>
      <c r="D105" s="36">
        <v>45</v>
      </c>
      <c r="E105" s="37">
        <v>90</v>
      </c>
      <c r="F105" s="38" t="str">
        <f t="shared" si="3"/>
        <v>落第</v>
      </c>
      <c r="N105" s="35" t="s">
        <v>26</v>
      </c>
      <c r="O105" s="36">
        <v>45</v>
      </c>
      <c r="P105" s="37">
        <v>90</v>
      </c>
      <c r="Q105" s="38"/>
    </row>
    <row r="106" spans="3:17">
      <c r="C106" s="35" t="s">
        <v>27</v>
      </c>
      <c r="D106" s="36">
        <v>69</v>
      </c>
      <c r="E106" s="37">
        <v>80</v>
      </c>
      <c r="F106" s="38" t="str">
        <f t="shared" si="3"/>
        <v>補欠</v>
      </c>
      <c r="N106" s="35" t="s">
        <v>27</v>
      </c>
      <c r="O106" s="36">
        <v>69</v>
      </c>
      <c r="P106" s="37">
        <v>80</v>
      </c>
      <c r="Q106" s="38"/>
    </row>
    <row r="107" spans="3:17" ht="14.25" thickBot="1">
      <c r="C107" s="39" t="s">
        <v>29</v>
      </c>
      <c r="D107" s="40">
        <v>70</v>
      </c>
      <c r="E107" s="41">
        <v>70</v>
      </c>
      <c r="F107" s="42" t="str">
        <f t="shared" si="3"/>
        <v>合格</v>
      </c>
      <c r="N107" s="39" t="s">
        <v>29</v>
      </c>
      <c r="O107" s="40">
        <v>70</v>
      </c>
      <c r="P107" s="41">
        <v>70</v>
      </c>
      <c r="Q107" s="42"/>
    </row>
    <row r="108" spans="3:17" ht="21">
      <c r="C108" ph="1"/>
    </row>
    <row r="123" spans="3:3" ht="21">
      <c r="C123" ph="1"/>
    </row>
    <row r="125" spans="3:3" ht="21">
      <c r="C125" ph="1"/>
    </row>
    <row r="126" spans="3:3" ht="21">
      <c r="C126" ph="1"/>
    </row>
    <row r="127" spans="3:3" ht="21">
      <c r="C127" ph="1"/>
    </row>
    <row r="128" spans="3:3" ht="21">
      <c r="C128" ph="1"/>
    </row>
    <row r="130" spans="3:3" ht="21">
      <c r="C130" ph="1"/>
    </row>
    <row r="137" spans="3:3" ht="21">
      <c r="C137" ph="1"/>
    </row>
    <row r="138" spans="3:3" ht="21">
      <c r="C138" ph="1"/>
    </row>
    <row r="139" spans="3:3" ht="21">
      <c r="C139" ph="1"/>
    </row>
    <row r="141" spans="3:3" ht="21">
      <c r="C141" ph="1"/>
    </row>
    <row r="142" spans="3:3" ht="21">
      <c r="C142" ph="1"/>
    </row>
  </sheetData>
  <mergeCells count="3">
    <mergeCell ref="A1:G1"/>
    <mergeCell ref="K16:N16"/>
    <mergeCell ref="K51:N51"/>
  </mergeCells>
  <phoneticPr fontId="3"/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根津良彦</cp:lastModifiedBy>
  <dcterms:created xsi:type="dcterms:W3CDTF">2013-10-25T08:55:42Z</dcterms:created>
  <dcterms:modified xsi:type="dcterms:W3CDTF">2013-11-01T05:41:06Z</dcterms:modified>
</cp:coreProperties>
</file>