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303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31" i="1" l="1"/>
  <c r="L29" i="1"/>
  <c r="L27" i="1"/>
  <c r="L25" i="1"/>
  <c r="L23" i="1"/>
  <c r="F29" i="2" l="1"/>
  <c r="F27" i="2"/>
  <c r="F25" i="2"/>
  <c r="F23" i="2"/>
  <c r="F21" i="2"/>
</calcChain>
</file>

<file path=xl/comments1.xml><?xml version="1.0" encoding="utf-8"?>
<comments xmlns="http://schemas.openxmlformats.org/spreadsheetml/2006/main">
  <authors>
    <author>根津良彦</author>
  </authors>
  <commentList>
    <comment ref="F2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(D11:D18,D11,F11:F18)</t>
        </r>
      </text>
    </comment>
    <comment ref="F2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(E11:E18,"</t>
        </r>
        <r>
          <rPr>
            <b/>
            <sz val="14"/>
            <color indexed="10"/>
            <rFont val="ＭＳ Ｐゴシック"/>
            <family val="3"/>
            <charset val="128"/>
          </rPr>
          <t>&gt;=40</t>
        </r>
        <r>
          <rPr>
            <b/>
            <sz val="14"/>
            <color indexed="81"/>
            <rFont val="ＭＳ Ｐゴシック"/>
            <family val="3"/>
            <charset val="128"/>
          </rPr>
          <t>",F11:F18)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40歳以上の検索条件は→ &gt;</t>
        </r>
        <r>
          <rPr>
            <sz val="12"/>
            <color indexed="12"/>
            <rFont val="ＭＳ Ｐゴシック"/>
            <family val="3"/>
            <charset val="128"/>
          </rPr>
          <t>=</t>
        </r>
        <r>
          <rPr>
            <sz val="12"/>
            <color indexed="81"/>
            <rFont val="ＭＳ Ｐゴシック"/>
            <family val="3"/>
            <charset val="128"/>
          </rPr>
          <t>40 　※40歳を含む</t>
        </r>
      </text>
    </comment>
    <comment ref="F2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(D11:D18,D13,G11:G18)</t>
        </r>
      </text>
    </comment>
    <comment ref="F2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(E11:E18,"</t>
        </r>
        <r>
          <rPr>
            <b/>
            <sz val="14"/>
            <color indexed="10"/>
            <rFont val="ＭＳ Ｐゴシック"/>
            <family val="3"/>
            <charset val="128"/>
          </rPr>
          <t>&lt;40</t>
        </r>
        <r>
          <rPr>
            <b/>
            <sz val="14"/>
            <color indexed="81"/>
            <rFont val="ＭＳ Ｐゴシック"/>
            <family val="3"/>
            <charset val="128"/>
          </rPr>
          <t>",F11:F18)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2"/>
            <rFont val="ＭＳ Ｐゴシック"/>
            <family val="3"/>
            <charset val="128"/>
          </rPr>
          <t>４０歳以下</t>
        </r>
        <r>
          <rPr>
            <sz val="12"/>
            <color indexed="81"/>
            <rFont val="ＭＳ Ｐゴシック"/>
            <family val="3"/>
            <charset val="128"/>
          </rPr>
          <t>の検索条件は→ &lt;40 　※40歳を含まず</t>
        </r>
      </text>
    </comment>
    <comment ref="F2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(G11:G18,"</t>
        </r>
        <r>
          <rPr>
            <b/>
            <sz val="14"/>
            <color indexed="10"/>
            <rFont val="ＭＳ Ｐゴシック"/>
            <family val="3"/>
            <charset val="128"/>
          </rPr>
          <t>&lt;90</t>
        </r>
        <r>
          <rPr>
            <b/>
            <sz val="14"/>
            <color indexed="81"/>
            <rFont val="ＭＳ Ｐゴシック"/>
            <family val="3"/>
            <charset val="128"/>
          </rPr>
          <t>",F11:F18)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2"/>
            <rFont val="ＭＳ Ｐゴシック"/>
            <family val="3"/>
            <charset val="128"/>
          </rPr>
          <t>９０以下</t>
        </r>
        <r>
          <rPr>
            <sz val="12"/>
            <color indexed="81"/>
            <rFont val="ＭＳ Ｐゴシック"/>
            <family val="3"/>
            <charset val="128"/>
          </rPr>
          <t>の検索条件は→ &lt;９０ 　※９０を含まず</t>
        </r>
      </text>
    </comment>
  </commentList>
</comments>
</file>

<file path=xl/sharedStrings.xml><?xml version="1.0" encoding="utf-8"?>
<sst xmlns="http://schemas.openxmlformats.org/spreadsheetml/2006/main" count="73" uniqueCount="30">
  <si>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</si>
  <si>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</si>
  <si>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</si>
  <si>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</si>
  <si>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</si>
  <si>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</si>
  <si>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</si>
  <si>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</si>
  <si>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</si>
  <si>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</si>
  <si>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</si>
  <si>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</si>
  <si>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</si>
  <si>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</si>
  <si>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</si>
  <si>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料金</t>
    <rPh sb="0" eb="2">
      <t>リョウキン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</si>
  <si>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</si>
  <si>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</si>
  <si>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SUMIF</t>
    <phoneticPr fontId="2"/>
  </si>
  <si>
    <t>「数学／三角」</t>
    <rPh sb="1" eb="6">
      <t>スウガクスラサンカク</t>
    </rPh>
    <phoneticPr fontId="2"/>
  </si>
  <si>
    <t>「女」のスコアー合計は？</t>
    <rPh sb="1" eb="2">
      <t>オンナ</t>
    </rPh>
    <rPh sb="8" eb="10">
      <t>ゴウケイ</t>
    </rPh>
    <phoneticPr fontId="2"/>
  </si>
  <si>
    <t>４０歳以上の料金合計は？</t>
    <rPh sb="2" eb="3">
      <t>サイ</t>
    </rPh>
    <rPh sb="3" eb="5">
      <t>イジョウ</t>
    </rPh>
    <rPh sb="6" eb="8">
      <t>リョウキン</t>
    </rPh>
    <rPh sb="8" eb="10">
      <t>ゴウケイ</t>
    </rPh>
    <phoneticPr fontId="2"/>
  </si>
  <si>
    <t>「男」の料金合計は？</t>
    <rPh sb="1" eb="2">
      <t>オトコ</t>
    </rPh>
    <rPh sb="4" eb="6">
      <t>リョウキン</t>
    </rPh>
    <rPh sb="6" eb="8">
      <t>ゴウケイ</t>
    </rPh>
    <phoneticPr fontId="2"/>
  </si>
  <si>
    <t>合計を導くＳＵＭと、「もしも・・・」の条件ＩＦを組み合わせたような関数です。指定した範囲で</t>
    <rPh sb="0" eb="2">
      <t>ゴウケイ</t>
    </rPh>
    <rPh sb="3" eb="4">
      <t>ミチビ</t>
    </rPh>
    <rPh sb="19" eb="21">
      <t>ジョウケン</t>
    </rPh>
    <rPh sb="24" eb="25">
      <t>ク</t>
    </rPh>
    <rPh sb="26" eb="27">
      <t>ア</t>
    </rPh>
    <rPh sb="33" eb="35">
      <t>カンスウ</t>
    </rPh>
    <rPh sb="38" eb="40">
      <t>シテイ</t>
    </rPh>
    <rPh sb="42" eb="44">
      <t>ハンイ</t>
    </rPh>
    <phoneticPr fontId="2"/>
  </si>
  <si>
    <t>指定した条件に合致する値を合計します。</t>
    <rPh sb="0" eb="2">
      <t>シテイ</t>
    </rPh>
    <rPh sb="11" eb="12">
      <t>アタイ</t>
    </rPh>
    <rPh sb="13" eb="15">
      <t>ゴウケイ</t>
    </rPh>
    <phoneticPr fontId="2"/>
  </si>
  <si>
    <t>40歳未満の料金合計は？</t>
    <rPh sb="2" eb="3">
      <t>サイ</t>
    </rPh>
    <rPh sb="3" eb="5">
      <t>ミマン</t>
    </rPh>
    <rPh sb="6" eb="8">
      <t>リョウキン</t>
    </rPh>
    <rPh sb="8" eb="10">
      <t>ゴウケイ</t>
    </rPh>
    <phoneticPr fontId="2"/>
  </si>
  <si>
    <t>スコアー「90」未満の料金合計は？</t>
    <rPh sb="8" eb="10">
      <t>ミマン</t>
    </rPh>
    <rPh sb="11" eb="13">
      <t>リョウキン</t>
    </rPh>
    <rPh sb="13" eb="15">
      <t>ゴウケイ</t>
    </rPh>
    <phoneticPr fontId="2"/>
  </si>
  <si>
    <r>
      <rPr>
        <sz val="12"/>
        <color theme="6" tint="0.39997558519241921"/>
        <rFont val="ＭＳ Ｐゴシック"/>
        <family val="3"/>
        <charset val="128"/>
      </rP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</si>
  <si>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</si>
  <si>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　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</si>
</sst>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theme="6" tint="0.3999755851924192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2" fillId="0" borderId="1" xfId="0" applyFont="1" applyBorder="1" applyAlignment="1">
      <alignment vertical="center"/>
    </xf>
    <xf numFmtId="38" fontId="12" fillId="0" borderId="1" xfId="1" applyFont="1" applyBorder="1" applyAlignment="1">
      <alignment vertical="center"/>
    </xf>
    <xf numFmtId="38" fontId="12" fillId="0" borderId="1" xfId="1" applyFont="1" applyFill="1" applyBorder="1" applyAlignment="1">
      <alignment vertical="center"/>
    </xf>
    <xf numFmtId="0" fontId="12" fillId="5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38" fontId="12" fillId="3" borderId="1" xfId="1" applyFont="1" applyFill="1" applyBorder="1" applyAlignment="1">
      <alignment vertical="center"/>
    </xf>
    <xf numFmtId="38" fontId="12" fillId="0" borderId="0" xfId="1" applyFont="1" applyAlignment="1">
      <alignment vertical="center"/>
    </xf>
    <xf numFmtId="38" fontId="12" fillId="6" borderId="1" xfId="1" applyFont="1" applyFill="1" applyBorder="1" applyAlignment="1">
      <alignment vertical="center"/>
    </xf>
    <xf numFmtId="0" fontId="4" fillId="9" borderId="1" xfId="0" applyFont="1" applyFill="1" applyBorder="1" applyAlignment="1">
      <alignment vertical="center"/>
    </xf>
    <xf numFmtId="0" fontId="4" fillId="9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6" fontId="5" fillId="7" borderId="0" xfId="2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21</xdr:row>
      <xdr:rowOff>76200</xdr:rowOff>
    </xdr:from>
    <xdr:to>
      <xdr:col>6</xdr:col>
      <xdr:colOff>276225</xdr:colOff>
      <xdr:row>23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38576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180974</xdr:colOff>
      <xdr:row>31</xdr:row>
      <xdr:rowOff>95250</xdr:rowOff>
    </xdr:from>
    <xdr:to>
      <xdr:col>10</xdr:col>
      <xdr:colOff>838199</xdr:colOff>
      <xdr:row>36</xdr:row>
      <xdr:rowOff>142652</xdr:rowOff>
    </xdr:to>
    <xdr:pic>
      <xdr:nvPicPr>
        <xdr:cNvPr id="2082" name="Picture 34">
          <a:extLst>
            <a:ext uri="{FF2B5EF4-FFF2-40B4-BE49-F238E27FC236}">
              <a16:creationId xmlns:a16="http://schemas.microsoft.com/office/drawing/2014/main" id="{00000000-0008-0000-0100-00002208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5078" t="25028"/>
        <a:stretch/>
      </xdr:blipFill>
      <xdr:spPr bwMode="auto">
        <a:xfrm>
          <a:off x="5886449" y="7181850"/>
          <a:ext cx="2314575" cy="1190402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571500</xdr:colOff>
      <xdr:row>32</xdr:row>
      <xdr:rowOff>219074</xdr:rowOff>
    </xdr:from>
    <xdr:to>
      <xdr:col>5</xdr:col>
      <xdr:colOff>495073</xdr:colOff>
      <xdr:row>38</xdr:row>
      <xdr:rowOff>38099</xdr:rowOff>
    </xdr:to>
    <xdr:pic>
      <xdr:nvPicPr>
        <xdr:cNvPr id="2085" name="Picture 37">
          <a:extLst>
            <a:ext uri="{FF2B5EF4-FFF2-40B4-BE49-F238E27FC236}">
              <a16:creationId xmlns:a16="http://schemas.microsoft.com/office/drawing/2014/main" id="{00000000-0008-0000-01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734" t="23276" b="4310"/>
        <a:stretch>
          <a:fillRect/>
        </a:stretch>
      </xdr:blipFill>
      <xdr:spPr bwMode="auto">
        <a:xfrm>
          <a:off x="1304925" y="7534274"/>
          <a:ext cx="2409598" cy="11906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171450</xdr:colOff>
      <xdr:row>6</xdr:row>
      <xdr:rowOff>114300</xdr:rowOff>
    </xdr:from>
    <xdr:to>
      <xdr:col>13</xdr:col>
      <xdr:colOff>142175</xdr:colOff>
      <xdr:row>13</xdr:row>
      <xdr:rowOff>171243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B3E142C-0A85-46D8-BF6A-762672EDA3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48250" y="1485900"/>
          <a:ext cx="5600000" cy="1657143"/>
        </a:xfrm>
        <a:prstGeom prst="rect">
          <a:avLst/>
        </a:prstGeom>
      </xdr:spPr>
    </xdr:pic>
    <xdr:clientData/>
  </xdr:twoCellAnchor>
  <xdr:twoCellAnchor>
    <xdr:from>
      <xdr:col>8</xdr:col>
      <xdr:colOff>57150</xdr:colOff>
      <xdr:row>17</xdr:row>
      <xdr:rowOff>95249</xdr:rowOff>
    </xdr:from>
    <xdr:to>
      <xdr:col>11</xdr:col>
      <xdr:colOff>361950</xdr:colOff>
      <xdr:row>24</xdr:row>
      <xdr:rowOff>171268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004E79BF-CFF7-4D11-A036-0EA74737ABD2}"/>
            </a:ext>
          </a:extLst>
        </xdr:cNvPr>
        <xdr:cNvGrpSpPr/>
      </xdr:nvGrpSpPr>
      <xdr:grpSpPr>
        <a:xfrm>
          <a:off x="5762625" y="3981449"/>
          <a:ext cx="3009900" cy="1676219"/>
          <a:chOff x="5629275" y="3905249"/>
          <a:chExt cx="3009900" cy="1676219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286D7301-A123-46BC-A191-F7297E49864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629275" y="4124325"/>
            <a:ext cx="2628571" cy="1457143"/>
          </a:xfrm>
          <a:prstGeom prst="rect">
            <a:avLst/>
          </a:prstGeom>
        </xdr:spPr>
      </xdr:pic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 txBox="1"/>
        </xdr:nvSpPr>
        <xdr:spPr>
          <a:xfrm>
            <a:off x="6819900" y="3905249"/>
            <a:ext cx="1819275" cy="723901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+mj-ea"/>
                <a:ea typeface="+mj-ea"/>
              </a:rPr>
              <a:t>検索条件の</a:t>
            </a:r>
            <a:r>
              <a:rPr kumimoji="1" lang="ja-JP" altLang="en-US" sz="1200" b="1">
                <a:latin typeface="+mj-ea"/>
                <a:ea typeface="+mj-ea"/>
              </a:rPr>
              <a:t>４０歳以上</a:t>
            </a:r>
            <a:r>
              <a:rPr kumimoji="1" lang="ja-JP" altLang="en-US" sz="1200">
                <a:latin typeface="+mj-ea"/>
                <a:ea typeface="+mj-ea"/>
              </a:rPr>
              <a:t>は</a:t>
            </a:r>
            <a:endParaRPr kumimoji="1" lang="en-US" altLang="ja-JP" sz="1200">
              <a:latin typeface="+mj-ea"/>
              <a:ea typeface="+mj-ea"/>
            </a:endParaRPr>
          </a:p>
          <a:p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&gt;=40</a:t>
            </a:r>
            <a:r>
              <a:rPr kumimoji="1" lang="ja-JP" altLang="en-US" sz="1100"/>
              <a:t>」</a:t>
            </a:r>
            <a:r>
              <a:rPr kumimoji="1" lang="ja-JP" altLang="en-US" sz="1200">
                <a:latin typeface="+mj-ea"/>
                <a:ea typeface="+mj-ea"/>
              </a:rPr>
              <a:t>と入力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A3" sqref="A3"/>
    </sheetView>
  </sheetViews>
  <sheetFormatPr defaultColWidth="11.375" defaultRowHeight="18" customHeight="1" x14ac:dyDescent="0.15"/>
  <cols>
    <col min="1" max="1" width="3" style="1" customWidth="1"/>
    <col min="2" max="2" width="6.625" style="1" customWidth="1"/>
    <col min="3" max="3" width="11.125" style="1" customWidth="1"/>
    <col min="4" max="4" width="7.75" style="1" customWidth="1"/>
    <col min="5" max="6" width="10.125" style="1" customWidth="1"/>
    <col min="7" max="7" width="10.375" style="1" customWidth="1"/>
    <col min="8" max="8" width="6.25" style="1" customWidth="1"/>
    <col min="9" max="10" width="10.125" style="1" customWidth="1"/>
    <col min="11" max="11" width="12.625" style="1" customWidth="1"/>
    <col min="12" max="12" width="10.125" style="1" customWidth="1"/>
    <col min="13" max="16384" width="11.375" style="1"/>
  </cols>
  <sheetData>
    <row r="1" spans="1:12" ht="18" customHeight="1" thickBot="1" x14ac:dyDescent="0.2">
      <c r="A1" s="24" t="s">
        <v>29</v>
      </c>
      <c r="B1" s="24"/>
      <c r="C1" s="24"/>
      <c r="D1" s="24"/>
      <c r="E1" s="24"/>
      <c r="F1" s="24"/>
      <c r="G1" s="24"/>
      <c r="H1" s="24"/>
      <c r="I1" s="24"/>
    </row>
    <row r="2" spans="1:12" ht="18" customHeight="1" thickBot="1" x14ac:dyDescent="0.2">
      <c r="B2" s="20" t="s">
        <v>18</v>
      </c>
      <c r="C2" s="21"/>
      <c r="D2" s="21"/>
      <c r="E2" s="22"/>
      <c r="F2" s="1" t="s">
        <v>1</v>
      </c>
      <c r="G2" s="23" t="s">
        <v>19</v>
      </c>
      <c r="H2" s="23"/>
      <c r="I2" s="23"/>
    </row>
    <row r="4" spans="1:12" ht="18" customHeight="1" x14ac:dyDescent="0.15">
      <c r="C4" s="1" t="s">
        <v>23</v>
      </c>
    </row>
    <row r="5" spans="1:12" ht="18" customHeight="1" x14ac:dyDescent="0.15">
      <c r="C5" s="1" t="s">
        <v>24</v>
      </c>
    </row>
    <row r="7" spans="1:12" ht="18" customHeight="1" x14ac:dyDescent="0.15">
      <c r="B7" s="2" t="s">
        <v>0</v>
      </c>
      <c r="C7" s="3" t="s">
        <v>27</v>
      </c>
    </row>
    <row r="8" spans="1:12" ht="18" customHeight="1" x14ac:dyDescent="0.15">
      <c r="C8" s="4"/>
    </row>
    <row r="10" spans="1:12" ht="18" customHeight="1" x14ac:dyDescent="0.15">
      <c r="C10" s="18"/>
      <c r="D10" s="19" t="s">
        <v>13</v>
      </c>
      <c r="E10" s="19" t="s">
        <v>14</v>
      </c>
      <c r="F10" s="19" t="s">
        <v>15</v>
      </c>
      <c r="G10" s="19" t="s">
        <v>12</v>
      </c>
      <c r="H10" s="1">
        <v>1</v>
      </c>
      <c r="I10" s="5" t="s">
        <v>22</v>
      </c>
      <c r="L10" s="13"/>
    </row>
    <row r="11" spans="1:12" ht="18" customHeight="1" x14ac:dyDescent="0.15">
      <c r="C11" s="6" t="s">
        <v>3</v>
      </c>
      <c r="D11" s="7" t="s">
        <v>16</v>
      </c>
      <c r="E11" s="10">
        <v>34</v>
      </c>
      <c r="F11" s="11">
        <v>23800</v>
      </c>
      <c r="G11" s="12">
        <v>84</v>
      </c>
      <c r="L11" s="14"/>
    </row>
    <row r="12" spans="1:12" ht="18" customHeight="1" x14ac:dyDescent="0.15">
      <c r="C12" s="6" t="s">
        <v>4</v>
      </c>
      <c r="D12" s="7" t="s">
        <v>16</v>
      </c>
      <c r="E12" s="10">
        <v>56</v>
      </c>
      <c r="F12" s="11">
        <v>21500</v>
      </c>
      <c r="G12" s="12">
        <v>98</v>
      </c>
      <c r="H12" s="1">
        <v>2</v>
      </c>
      <c r="I12" s="1" t="s">
        <v>21</v>
      </c>
      <c r="L12" s="13"/>
    </row>
    <row r="13" spans="1:12" ht="18" customHeight="1" x14ac:dyDescent="0.15">
      <c r="C13" s="6" t="s">
        <v>5</v>
      </c>
      <c r="D13" s="7" t="s">
        <v>17</v>
      </c>
      <c r="E13" s="10">
        <v>28</v>
      </c>
      <c r="F13" s="11">
        <v>25000</v>
      </c>
      <c r="G13" s="12">
        <v>78</v>
      </c>
      <c r="L13" s="14"/>
    </row>
    <row r="14" spans="1:12" ht="18" customHeight="1" x14ac:dyDescent="0.15">
      <c r="C14" s="6" t="s">
        <v>6</v>
      </c>
      <c r="D14" s="7" t="s">
        <v>16</v>
      </c>
      <c r="E14" s="10">
        <v>44</v>
      </c>
      <c r="F14" s="11">
        <v>20000</v>
      </c>
      <c r="G14" s="12">
        <v>97</v>
      </c>
      <c r="H14" s="1">
        <v>3</v>
      </c>
      <c r="I14" s="1" t="s">
        <v>20</v>
      </c>
      <c r="L14" s="13"/>
    </row>
    <row r="15" spans="1:12" ht="18" customHeight="1" x14ac:dyDescent="0.15">
      <c r="C15" s="6" t="s">
        <v>7</v>
      </c>
      <c r="D15" s="7" t="s">
        <v>16</v>
      </c>
      <c r="E15" s="10">
        <v>39</v>
      </c>
      <c r="F15" s="11">
        <v>24500</v>
      </c>
      <c r="G15" s="12">
        <v>97</v>
      </c>
      <c r="L15" s="14"/>
    </row>
    <row r="16" spans="1:12" ht="18" customHeight="1" x14ac:dyDescent="0.15">
      <c r="C16" s="6" t="s">
        <v>8</v>
      </c>
      <c r="D16" s="7" t="s">
        <v>17</v>
      </c>
      <c r="E16" s="10">
        <v>32</v>
      </c>
      <c r="F16" s="11">
        <v>19800</v>
      </c>
      <c r="G16" s="12">
        <v>89</v>
      </c>
      <c r="H16" s="1">
        <v>4</v>
      </c>
      <c r="I16" s="1" t="s">
        <v>25</v>
      </c>
      <c r="L16" s="13"/>
    </row>
    <row r="17" spans="3:12" ht="18" customHeight="1" x14ac:dyDescent="0.15">
      <c r="C17" s="6" t="s">
        <v>9</v>
      </c>
      <c r="D17" s="7" t="s">
        <v>16</v>
      </c>
      <c r="E17" s="10">
        <v>61</v>
      </c>
      <c r="F17" s="11">
        <v>23000</v>
      </c>
      <c r="G17" s="12">
        <v>104</v>
      </c>
      <c r="L17" s="14"/>
    </row>
    <row r="18" spans="3:12" ht="18" customHeight="1" x14ac:dyDescent="0.15">
      <c r="C18" s="6" t="s">
        <v>10</v>
      </c>
      <c r="D18" s="7" t="s">
        <v>16</v>
      </c>
      <c r="E18" s="10">
        <v>42</v>
      </c>
      <c r="F18" s="11">
        <v>22500</v>
      </c>
      <c r="G18" s="12">
        <v>83</v>
      </c>
      <c r="H18" s="1">
        <v>5</v>
      </c>
      <c r="I18" s="1" t="s">
        <v>26</v>
      </c>
      <c r="L18" s="13"/>
    </row>
    <row r="21" spans="3:12" ht="18" customHeight="1" x14ac:dyDescent="0.15">
      <c r="C21" s="8" t="s">
        <v>2</v>
      </c>
    </row>
    <row r="23" spans="3:12" ht="18" customHeight="1" x14ac:dyDescent="0.15">
      <c r="G23" s="9" t="s">
        <v>11</v>
      </c>
      <c r="H23" s="1">
        <v>1</v>
      </c>
      <c r="I23" s="5" t="s">
        <v>22</v>
      </c>
      <c r="L23" s="15">
        <f>SUMIF(D11:D18,D11,F11:F18)</f>
        <v>135300</v>
      </c>
    </row>
    <row r="24" spans="3:12" ht="18" customHeight="1" x14ac:dyDescent="0.15">
      <c r="L24" s="16"/>
    </row>
    <row r="25" spans="3:12" ht="18" customHeight="1" x14ac:dyDescent="0.15">
      <c r="H25" s="1">
        <v>2</v>
      </c>
      <c r="I25" s="1" t="s">
        <v>21</v>
      </c>
      <c r="L25" s="15">
        <f>SUMIF(E11:E18,"&gt;=40",F11:F18)</f>
        <v>87000</v>
      </c>
    </row>
    <row r="26" spans="3:12" ht="18" customHeight="1" x14ac:dyDescent="0.15">
      <c r="L26" s="16"/>
    </row>
    <row r="27" spans="3:12" ht="18" customHeight="1" x14ac:dyDescent="0.15">
      <c r="H27" s="1">
        <v>3</v>
      </c>
      <c r="I27" s="1" t="s">
        <v>20</v>
      </c>
      <c r="L27" s="15">
        <f>SUMIF(D11:D18,D13,G11:G18)</f>
        <v>167</v>
      </c>
    </row>
    <row r="28" spans="3:12" ht="18" customHeight="1" x14ac:dyDescent="0.15">
      <c r="L28" s="16"/>
    </row>
    <row r="29" spans="3:12" ht="18" customHeight="1" x14ac:dyDescent="0.15">
      <c r="H29" s="1">
        <v>4</v>
      </c>
      <c r="I29" s="1" t="s">
        <v>25</v>
      </c>
      <c r="L29" s="15">
        <f>SUMIF(E11:E18,"&lt;40",F11:F18)</f>
        <v>93100</v>
      </c>
    </row>
    <row r="30" spans="3:12" ht="18" customHeight="1" x14ac:dyDescent="0.15">
      <c r="L30" s="16"/>
    </row>
    <row r="31" spans="3:12" ht="18" customHeight="1" x14ac:dyDescent="0.15">
      <c r="H31" s="1">
        <v>5</v>
      </c>
      <c r="I31" s="1" t="s">
        <v>26</v>
      </c>
      <c r="L31" s="15">
        <f>SUMIF(G11:G18,"&lt;90",F11:F18)</f>
        <v>91100</v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9"/>
  <sheetViews>
    <sheetView workbookViewId="0">
      <selection activeCell="A3" sqref="A3"/>
    </sheetView>
  </sheetViews>
  <sheetFormatPr defaultColWidth="11.375" defaultRowHeight="18" customHeight="1" x14ac:dyDescent="0.15"/>
  <cols>
    <col min="1" max="1" width="3" style="1" customWidth="1"/>
    <col min="2" max="2" width="6.625" style="1" customWidth="1"/>
    <col min="3" max="10" width="10.875" style="1" customWidth="1"/>
    <col min="11" max="13" width="13.75" style="1" customWidth="1"/>
    <col min="14" max="16384" width="11.375" style="1"/>
  </cols>
  <sheetData>
    <row r="1" spans="1:9" ht="18" customHeight="1" thickBot="1" x14ac:dyDescent="0.2">
      <c r="A1" s="24" t="s">
        <v>29</v>
      </c>
      <c r="B1" s="24"/>
      <c r="C1" s="24"/>
      <c r="D1" s="24"/>
      <c r="E1" s="24"/>
      <c r="F1" s="24"/>
      <c r="G1" s="24"/>
      <c r="H1" s="24"/>
      <c r="I1" s="24"/>
    </row>
    <row r="2" spans="1:9" ht="18" customHeight="1" thickBot="1" x14ac:dyDescent="0.2">
      <c r="B2" s="20" t="s">
        <v>18</v>
      </c>
      <c r="C2" s="21"/>
      <c r="D2" s="21"/>
      <c r="E2" s="22"/>
      <c r="F2" s="1" t="s">
        <v>1</v>
      </c>
      <c r="G2" s="23" t="s">
        <v>19</v>
      </c>
      <c r="H2" s="23"/>
      <c r="I2" s="23"/>
    </row>
    <row r="4" spans="1:9" ht="18" customHeight="1" x14ac:dyDescent="0.15">
      <c r="C4" s="1" t="s">
        <v>23</v>
      </c>
    </row>
    <row r="5" spans="1:9" ht="18" customHeight="1" x14ac:dyDescent="0.15">
      <c r="C5" s="1" t="s">
        <v>24</v>
      </c>
    </row>
    <row r="7" spans="1:9" ht="18" customHeight="1" x14ac:dyDescent="0.15">
      <c r="B7" s="2" t="s">
        <v>0</v>
      </c>
      <c r="C7" s="3" t="s">
        <v>28</v>
      </c>
    </row>
    <row r="8" spans="1:9" ht="18" customHeight="1" x14ac:dyDescent="0.15">
      <c r="C8" s="4"/>
    </row>
    <row r="10" spans="1:9" ht="18" customHeight="1" x14ac:dyDescent="0.15">
      <c r="C10" s="18"/>
      <c r="D10" s="19" t="s">
        <v>13</v>
      </c>
      <c r="E10" s="19" t="s">
        <v>14</v>
      </c>
      <c r="F10" s="19" t="s">
        <v>15</v>
      </c>
      <c r="G10" s="19" t="s">
        <v>12</v>
      </c>
    </row>
    <row r="11" spans="1:9" ht="18" customHeight="1" x14ac:dyDescent="0.15">
      <c r="C11" s="6" t="s">
        <v>3</v>
      </c>
      <c r="D11" s="7" t="s">
        <v>16</v>
      </c>
      <c r="E11" s="10">
        <v>34</v>
      </c>
      <c r="F11" s="11">
        <v>23800</v>
      </c>
      <c r="G11" s="12">
        <v>84</v>
      </c>
    </row>
    <row r="12" spans="1:9" ht="18" customHeight="1" x14ac:dyDescent="0.15">
      <c r="C12" s="6" t="s">
        <v>4</v>
      </c>
      <c r="D12" s="7" t="s">
        <v>16</v>
      </c>
      <c r="E12" s="10">
        <v>56</v>
      </c>
      <c r="F12" s="11">
        <v>21500</v>
      </c>
      <c r="G12" s="12">
        <v>98</v>
      </c>
    </row>
    <row r="13" spans="1:9" ht="18" customHeight="1" x14ac:dyDescent="0.15">
      <c r="C13" s="6" t="s">
        <v>5</v>
      </c>
      <c r="D13" s="7" t="s">
        <v>17</v>
      </c>
      <c r="E13" s="10">
        <v>28</v>
      </c>
      <c r="F13" s="11">
        <v>25000</v>
      </c>
      <c r="G13" s="12">
        <v>78</v>
      </c>
    </row>
    <row r="14" spans="1:9" ht="18" customHeight="1" x14ac:dyDescent="0.15">
      <c r="C14" s="6" t="s">
        <v>6</v>
      </c>
      <c r="D14" s="7" t="s">
        <v>16</v>
      </c>
      <c r="E14" s="10">
        <v>44</v>
      </c>
      <c r="F14" s="11">
        <v>20000</v>
      </c>
      <c r="G14" s="12">
        <v>97</v>
      </c>
    </row>
    <row r="15" spans="1:9" ht="18" customHeight="1" x14ac:dyDescent="0.15">
      <c r="C15" s="6" t="s">
        <v>7</v>
      </c>
      <c r="D15" s="7" t="s">
        <v>16</v>
      </c>
      <c r="E15" s="10">
        <v>39</v>
      </c>
      <c r="F15" s="11">
        <v>24500</v>
      </c>
      <c r="G15" s="12">
        <v>97</v>
      </c>
    </row>
    <row r="16" spans="1:9" ht="18" customHeight="1" x14ac:dyDescent="0.15">
      <c r="C16" s="6" t="s">
        <v>8</v>
      </c>
      <c r="D16" s="7" t="s">
        <v>17</v>
      </c>
      <c r="E16" s="10">
        <v>32</v>
      </c>
      <c r="F16" s="11">
        <v>19800</v>
      </c>
      <c r="G16" s="12">
        <v>89</v>
      </c>
    </row>
    <row r="17" spans="2:7" ht="18" customHeight="1" x14ac:dyDescent="0.15">
      <c r="C17" s="6" t="s">
        <v>9</v>
      </c>
      <c r="D17" s="7" t="s">
        <v>16</v>
      </c>
      <c r="E17" s="10">
        <v>61</v>
      </c>
      <c r="F17" s="11">
        <v>23000</v>
      </c>
      <c r="G17" s="12">
        <v>104</v>
      </c>
    </row>
    <row r="18" spans="2:7" ht="18" customHeight="1" x14ac:dyDescent="0.15">
      <c r="C18" s="6" t="s">
        <v>10</v>
      </c>
      <c r="D18" s="7" t="s">
        <v>16</v>
      </c>
      <c r="E18" s="10">
        <v>42</v>
      </c>
      <c r="F18" s="11">
        <v>22500</v>
      </c>
      <c r="G18" s="12">
        <v>83</v>
      </c>
    </row>
    <row r="21" spans="2:7" ht="18" customHeight="1" x14ac:dyDescent="0.15">
      <c r="B21" s="1">
        <v>1</v>
      </c>
      <c r="C21" s="5" t="s">
        <v>22</v>
      </c>
      <c r="F21" s="17">
        <f>SUMIF(D11:D18,D11,F11:F18)</f>
        <v>135300</v>
      </c>
    </row>
    <row r="22" spans="2:7" ht="18" customHeight="1" x14ac:dyDescent="0.15">
      <c r="F22" s="16"/>
    </row>
    <row r="23" spans="2:7" ht="18" customHeight="1" x14ac:dyDescent="0.15">
      <c r="B23" s="1">
        <v>2</v>
      </c>
      <c r="C23" s="1" t="s">
        <v>21</v>
      </c>
      <c r="F23" s="17">
        <f>SUMIF(E11:E18,"&gt;=40",F11:F18)</f>
        <v>87000</v>
      </c>
    </row>
    <row r="24" spans="2:7" ht="18" customHeight="1" x14ac:dyDescent="0.15">
      <c r="F24" s="16"/>
    </row>
    <row r="25" spans="2:7" ht="18" customHeight="1" x14ac:dyDescent="0.15">
      <c r="B25" s="1">
        <v>3</v>
      </c>
      <c r="C25" s="1" t="s">
        <v>20</v>
      </c>
      <c r="F25" s="17">
        <f>SUMIF(D11:D18,D13,G11:G18)</f>
        <v>167</v>
      </c>
    </row>
    <row r="26" spans="2:7" ht="18" customHeight="1" x14ac:dyDescent="0.15">
      <c r="F26" s="16"/>
    </row>
    <row r="27" spans="2:7" ht="18" customHeight="1" x14ac:dyDescent="0.15">
      <c r="B27" s="1">
        <v>4</v>
      </c>
      <c r="C27" s="1" t="s">
        <v>25</v>
      </c>
      <c r="F27" s="17">
        <f>SUMIF(E11:E18,"&lt;40",F11:F18)</f>
        <v>93100</v>
      </c>
    </row>
    <row r="28" spans="2:7" ht="18" customHeight="1" x14ac:dyDescent="0.15">
      <c r="F28" s="16"/>
    </row>
    <row r="29" spans="2:7" ht="18" customHeight="1" x14ac:dyDescent="0.15">
      <c r="B29" s="1">
        <v>5</v>
      </c>
      <c r="C29" s="1" t="s">
        <v>26</v>
      </c>
      <c r="F29" s="17">
        <f>SUMIF(G11:G18,"&lt;90",F11:F18)</f>
        <v>91100</v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2017-03-27T00:46:30Z</dcterms:modified>
</cp:coreProperties>
</file>