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27" i="1" l="1"/>
  <c r="I28" i="1"/>
  <c r="I29" i="1"/>
  <c r="I30" i="1"/>
  <c r="I31" i="1"/>
  <c r="I26" i="1"/>
  <c r="I12" i="2"/>
  <c r="I13" i="2"/>
  <c r="I14" i="2"/>
  <c r="I15" i="2"/>
  <c r="I16" i="2"/>
  <c r="I11" i="2"/>
  <c r="H12" i="2"/>
  <c r="H13" i="2"/>
  <c r="H14" i="2"/>
  <c r="H15" i="2"/>
  <c r="H16" i="2"/>
  <c r="H11" i="2"/>
  <c r="H27" i="1"/>
  <c r="H28" i="1"/>
  <c r="H29" i="1"/>
  <c r="H30" i="1"/>
  <c r="H31" i="1"/>
  <c r="H26" i="1"/>
  <c r="F32" i="1" l="1"/>
  <c r="G31" i="1"/>
  <c r="G30" i="1"/>
  <c r="G29" i="1"/>
  <c r="G28" i="1"/>
  <c r="G27" i="1"/>
  <c r="G26" i="1"/>
  <c r="G32" i="1" l="1"/>
  <c r="I32" i="1"/>
  <c r="J32" i="1" s="1"/>
  <c r="G11" i="2"/>
  <c r="F17" i="2"/>
  <c r="G12" i="2"/>
  <c r="G13" i="2"/>
  <c r="G14" i="2"/>
  <c r="G15" i="2"/>
  <c r="G16" i="2"/>
  <c r="J31" i="1" l="1"/>
  <c r="J26" i="1"/>
  <c r="J27" i="1"/>
  <c r="J30" i="1"/>
  <c r="H32" i="1"/>
  <c r="J29" i="1"/>
  <c r="J28" i="1"/>
  <c r="G17" i="2"/>
  <c r="H17" i="2" l="1"/>
  <c r="I17" i="2"/>
  <c r="J17" i="2" l="1"/>
  <c r="J16" i="2"/>
  <c r="J15" i="2"/>
  <c r="J14" i="2"/>
  <c r="J13" i="2"/>
  <c r="J12" i="2"/>
  <c r="J11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(F11,D11)</t>
        </r>
      </text>
    </comment>
    <comment ref="H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(E11*G11*</t>
        </r>
        <r>
          <rPr>
            <b/>
            <sz val="14"/>
            <color indexed="10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I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(E11*G11*</t>
        </r>
        <r>
          <rPr>
            <b/>
            <sz val="14"/>
            <color indexed="10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=I11/</t>
        </r>
        <r>
          <rPr>
            <b/>
            <sz val="14"/>
            <color indexed="10"/>
            <rFont val="ＭＳ Ｐゴシック"/>
            <family val="3"/>
            <charset val="128"/>
          </rPr>
          <t>$I$17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分母の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絶対参照を忘れずに！</t>
        </r>
      </text>
    </comment>
    <comment ref="G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(G11:G16)</t>
        </r>
      </text>
    </comment>
  </commentList>
</comments>
</file>

<file path=xl/sharedStrings.xml><?xml version="1.0" encoding="utf-8"?>
<sst xmlns="http://schemas.openxmlformats.org/spreadsheetml/2006/main" count="66" uniqueCount="26">
  <si>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</si>
  <si>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</si>
  <si>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</si>
  <si>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</si>
  <si>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</si>
  <si>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消費税</t>
    <rPh sb="0" eb="3">
      <t>ショウヒゼイ</t>
    </rPh>
    <phoneticPr fontId="2"/>
  </si>
  <si>
    <t>CEILING</t>
    <phoneticPr fontId="2"/>
  </si>
  <si>
    <t>割烹「美浜」</t>
    <rPh sb="0" eb="2">
      <t>カッポウ</t>
    </rPh>
    <rPh sb="3" eb="5">
      <t>ミハマ</t>
    </rPh>
    <phoneticPr fontId="2"/>
  </si>
  <si>
    <t>得意先</t>
    <rPh sb="0" eb="3">
      <t>トクイサキ</t>
    </rPh>
    <phoneticPr fontId="2"/>
  </si>
  <si>
    <t>Bar「都会」</t>
    <rPh sb="4" eb="6">
      <t>トカイ</t>
    </rPh>
    <phoneticPr fontId="2"/>
  </si>
  <si>
    <t>中華酒家</t>
    <rPh sb="0" eb="2">
      <t>チュウカ</t>
    </rPh>
    <rPh sb="2" eb="3">
      <t>サケ</t>
    </rPh>
    <rPh sb="3" eb="4">
      <t>イエ</t>
    </rPh>
    <phoneticPr fontId="2"/>
  </si>
  <si>
    <t>民宿「浜屋」</t>
    <rPh sb="0" eb="2">
      <t>ミンシュク</t>
    </rPh>
    <rPh sb="3" eb="5">
      <t>ハマヤ</t>
    </rPh>
    <phoneticPr fontId="2"/>
  </si>
  <si>
    <t>海鳥荘</t>
    <rPh sb="0" eb="2">
      <t>ウミドリ</t>
    </rPh>
    <rPh sb="2" eb="3">
      <t>ソウ</t>
    </rPh>
    <phoneticPr fontId="2"/>
  </si>
  <si>
    <t>焼鳥「鳥雅」</t>
    <rPh sb="0" eb="2">
      <t>ヤキトリ</t>
    </rPh>
    <rPh sb="3" eb="4">
      <t>トリ</t>
    </rPh>
    <rPh sb="4" eb="5">
      <t>マサ</t>
    </rPh>
    <phoneticPr fontId="2"/>
  </si>
  <si>
    <t>出荷単位</t>
    <rPh sb="0" eb="2">
      <t>シュッカ</t>
    </rPh>
    <rPh sb="2" eb="4">
      <t>タンイ</t>
    </rPh>
    <phoneticPr fontId="2"/>
  </si>
  <si>
    <t>単価</t>
    <rPh sb="0" eb="2">
      <t>タンカ</t>
    </rPh>
    <phoneticPr fontId="2"/>
  </si>
  <si>
    <t>注文数</t>
    <rPh sb="0" eb="3">
      <t>チュウモンスウ</t>
    </rPh>
    <phoneticPr fontId="2"/>
  </si>
  <si>
    <t>出荷数</t>
    <rPh sb="0" eb="2">
      <t>シュッカ</t>
    </rPh>
    <rPh sb="2" eb="3">
      <t>スウ</t>
    </rPh>
    <phoneticPr fontId="2"/>
  </si>
  <si>
    <t>合計</t>
    <rPh sb="0" eb="2">
      <t>ゴウケイ</t>
    </rPh>
    <phoneticPr fontId="2"/>
  </si>
  <si>
    <t>金額構成比</t>
    <rPh sb="0" eb="2">
      <t>キンガク</t>
    </rPh>
    <rPh sb="2" eb="5">
      <t>コウセイヒ</t>
    </rPh>
    <phoneticPr fontId="2"/>
  </si>
  <si>
    <t>指定した数値を「基準値」の倍数に切り上げます。</t>
    <rPh sb="0" eb="2">
      <t>シテイ</t>
    </rPh>
    <rPh sb="4" eb="6">
      <t>スウチ</t>
    </rPh>
    <rPh sb="8" eb="11">
      <t>キジュンチ</t>
    </rPh>
    <rPh sb="13" eb="15">
      <t>バイスウ</t>
    </rPh>
    <rPh sb="16" eb="17">
      <t>キ</t>
    </rPh>
    <rPh sb="18" eb="19">
      <t>ア</t>
    </rPh>
    <phoneticPr fontId="2"/>
  </si>
  <si>
    <t>※「出荷単位」が決まっている場合などに使用されます。</t>
    <rPh sb="2" eb="4">
      <t>シュッカ</t>
    </rPh>
    <rPh sb="4" eb="6">
      <t>タンイ</t>
    </rPh>
    <rPh sb="8" eb="9">
      <t>キ</t>
    </rPh>
    <rPh sb="14" eb="16">
      <t>バアイ</t>
    </rPh>
    <rPh sb="19" eb="21">
      <t>シヨウ</t>
    </rPh>
    <phoneticPr fontId="2"/>
  </si>
  <si>
    <t>●「ビール」の出荷単位が「１２」と決まっています。ダース単位の「出荷数」を算出しましょう。</t>
    <rPh sb="7" eb="9">
      <t>シュッカ</t>
    </rPh>
    <rPh sb="9" eb="11">
      <t>タンイ</t>
    </rPh>
    <rPh sb="17" eb="18">
      <t>キ</t>
    </rPh>
    <rPh sb="28" eb="30">
      <t>タンイ</t>
    </rPh>
    <rPh sb="32" eb="34">
      <t>シュッカ</t>
    </rPh>
    <rPh sb="34" eb="35">
      <t>カズ</t>
    </rPh>
    <rPh sb="37" eb="39">
      <t>サンシュツ</t>
    </rPh>
    <phoneticPr fontId="2"/>
  </si>
  <si>
    <t>税込金額</t>
    <rPh sb="0" eb="2">
      <t>ゼイコミ</t>
    </rPh>
    <rPh sb="2" eb="4">
      <t>キンガク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</si>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</sst>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0_);[Red]\(0\)"/>
    <numFmt numFmtId="177" formatCode="0.0%"/>
  </numFmts>
  <fonts count="19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NumberFormat="1" applyFont="1" applyFill="1" applyBorder="1">
      <alignment vertical="center"/>
    </xf>
    <xf numFmtId="0" fontId="9" fillId="0" borderId="0" xfId="0" applyNumberFormat="1" applyFont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8" borderId="1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11" fillId="8" borderId="1" xfId="2" applyNumberFormat="1" applyFont="1" applyFill="1" applyBorder="1" applyAlignment="1">
      <alignment horizontal="center" vertical="center"/>
    </xf>
    <xf numFmtId="0" fontId="9" fillId="8" borderId="1" xfId="2" applyNumberFormat="1" applyFont="1" applyFill="1" applyBorder="1" applyAlignment="1">
      <alignment horizontal="center" vertical="center"/>
    </xf>
    <xf numFmtId="38" fontId="9" fillId="8" borderId="1" xfId="2" applyFont="1" applyFill="1" applyBorder="1" applyAlignment="1">
      <alignment horizontal="center" vertical="center"/>
    </xf>
    <xf numFmtId="38" fontId="9" fillId="0" borderId="0" xfId="2" applyFont="1" applyFill="1" applyBorder="1">
      <alignment vertical="center"/>
    </xf>
    <xf numFmtId="0" fontId="11" fillId="9" borderId="1" xfId="0" applyNumberFormat="1" applyFont="1" applyFill="1" applyBorder="1">
      <alignment vertical="center"/>
    </xf>
    <xf numFmtId="0" fontId="11" fillId="0" borderId="1" xfId="0" applyNumberFormat="1" applyFont="1" applyFill="1" applyBorder="1" applyAlignment="1">
      <alignment horizontal="right" vertical="center"/>
    </xf>
    <xf numFmtId="0" fontId="9" fillId="0" borderId="1" xfId="0" applyFont="1" applyBorder="1">
      <alignment vertical="center"/>
    </xf>
    <xf numFmtId="0" fontId="11" fillId="0" borderId="1" xfId="0" applyNumberFormat="1" applyFont="1" applyFill="1" applyBorder="1">
      <alignment vertical="center"/>
    </xf>
    <xf numFmtId="0" fontId="11" fillId="6" borderId="1" xfId="2" applyNumberFormat="1" applyFont="1" applyFill="1" applyBorder="1">
      <alignment vertical="center"/>
    </xf>
    <xf numFmtId="0" fontId="9" fillId="7" borderId="1" xfId="2" applyNumberFormat="1" applyFont="1" applyFill="1" applyBorder="1">
      <alignment vertical="center"/>
    </xf>
    <xf numFmtId="0" fontId="9" fillId="7" borderId="1" xfId="0" applyFont="1" applyFill="1" applyBorder="1">
      <alignment vertical="center"/>
    </xf>
    <xf numFmtId="38" fontId="9" fillId="7" borderId="1" xfId="2" applyFont="1" applyFill="1" applyBorder="1">
      <alignment vertical="center"/>
    </xf>
    <xf numFmtId="0" fontId="11" fillId="6" borderId="1" xfId="0" applyNumberFormat="1" applyFont="1" applyFill="1" applyBorder="1">
      <alignment vertical="center"/>
    </xf>
    <xf numFmtId="0" fontId="9" fillId="7" borderId="1" xfId="0" applyNumberFormat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1" fillId="0" borderId="1" xfId="2" applyNumberFormat="1" applyFont="1" applyFill="1" applyBorder="1" applyAlignment="1">
      <alignment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5" borderId="1" xfId="0" applyNumberFormat="1" applyFont="1" applyFill="1" applyBorder="1">
      <alignment vertical="center"/>
    </xf>
    <xf numFmtId="0" fontId="11" fillId="5" borderId="1" xfId="2" applyNumberFormat="1" applyFont="1" applyFill="1" applyBorder="1" applyAlignment="1">
      <alignment vertical="center"/>
    </xf>
    <xf numFmtId="0" fontId="11" fillId="7" borderId="1" xfId="2" applyNumberFormat="1" applyFont="1" applyFill="1" applyBorder="1" applyAlignment="1">
      <alignment vertical="center"/>
    </xf>
    <xf numFmtId="0" fontId="11" fillId="7" borderId="1" xfId="0" applyNumberFormat="1" applyFont="1" applyFill="1" applyBorder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9" fillId="0" borderId="0" xfId="0" applyNumberFormat="1" applyFont="1">
      <alignment vertical="center"/>
    </xf>
    <xf numFmtId="0" fontId="11" fillId="0" borderId="0" xfId="2" applyNumberFormat="1" applyFont="1" applyFill="1" applyBorder="1" applyAlignment="1">
      <alignment vertical="center"/>
    </xf>
    <xf numFmtId="0" fontId="9" fillId="0" borderId="0" xfId="0" applyNumberFormat="1" applyFont="1" applyFill="1" applyBorder="1">
      <alignment vertical="center"/>
    </xf>
    <xf numFmtId="0" fontId="9" fillId="0" borderId="0" xfId="0" applyNumberFormat="1" applyFont="1" applyFill="1" applyBorder="1" applyAlignment="1">
      <alignment horizontal="right" vertical="center"/>
    </xf>
    <xf numFmtId="0" fontId="9" fillId="0" borderId="0" xfId="2" applyNumberFormat="1" applyFont="1" applyFill="1" applyBorder="1">
      <alignment vertical="center"/>
    </xf>
    <xf numFmtId="0" fontId="9" fillId="0" borderId="0" xfId="2" applyNumberFormat="1" applyFont="1" applyBorder="1">
      <alignment vertical="center"/>
    </xf>
    <xf numFmtId="0" fontId="9" fillId="0" borderId="0" xfId="0" applyFont="1" applyFill="1" applyBorder="1" applyAlignment="1">
      <alignment horizontal="right" vertical="center"/>
    </xf>
    <xf numFmtId="38" fontId="9" fillId="0" borderId="0" xfId="2" applyFont="1" applyBorder="1">
      <alignment vertical="center"/>
    </xf>
    <xf numFmtId="0" fontId="13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38" fontId="11" fillId="6" borderId="1" xfId="2" applyFont="1" applyFill="1" applyBorder="1">
      <alignment vertical="center"/>
    </xf>
    <xf numFmtId="38" fontId="9" fillId="4" borderId="1" xfId="2" applyFont="1" applyFill="1" applyBorder="1">
      <alignment vertical="center"/>
    </xf>
    <xf numFmtId="177" fontId="9" fillId="4" borderId="1" xfId="1" applyNumberFormat="1" applyFont="1" applyFill="1" applyBorder="1">
      <alignment vertical="center"/>
    </xf>
    <xf numFmtId="0" fontId="11" fillId="4" borderId="1" xfId="2" applyNumberFormat="1" applyFont="1" applyFill="1" applyBorder="1" applyAlignment="1">
      <alignment vertical="center"/>
    </xf>
    <xf numFmtId="38" fontId="11" fillId="4" borderId="1" xfId="2" applyFont="1" applyFill="1" applyBorder="1">
      <alignment vertical="center"/>
    </xf>
    <xf numFmtId="0" fontId="9" fillId="0" borderId="0" xfId="0" applyFont="1" applyBorder="1">
      <alignment vertical="center"/>
    </xf>
    <xf numFmtId="177" fontId="9" fillId="7" borderId="1" xfId="1" applyNumberFormat="1" applyFont="1" applyFill="1" applyBorder="1">
      <alignment vertical="center"/>
    </xf>
    <xf numFmtId="38" fontId="9" fillId="10" borderId="1" xfId="2" applyFont="1" applyFill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176" fontId="9" fillId="0" borderId="0" xfId="0" applyNumberFormat="1" applyFont="1" applyFill="1" applyBorder="1">
      <alignment vertical="center"/>
    </xf>
    <xf numFmtId="176" fontId="9" fillId="0" borderId="0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176" fontId="6" fillId="0" borderId="0" xfId="2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horizontal="center" vertical="center"/>
    </xf>
    <xf numFmtId="6" fontId="7" fillId="7" borderId="0" xfId="3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9" fillId="0" borderId="0" xfId="2" applyNumberFormat="1" applyFont="1" applyFill="1" applyBorder="1" applyAlignment="1">
      <alignment horizontal="right" vertical="center"/>
    </xf>
    <xf numFmtId="176" fontId="9" fillId="0" borderId="0" xfId="0" applyNumberFormat="1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19</xdr:row>
      <xdr:rowOff>0</xdr:rowOff>
    </xdr:from>
    <xdr:to>
      <xdr:col>10</xdr:col>
      <xdr:colOff>47625</xdr:colOff>
      <xdr:row>21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3371850"/>
          <a:ext cx="35242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171450</xdr:colOff>
      <xdr:row>4</xdr:row>
      <xdr:rowOff>38100</xdr:rowOff>
    </xdr:from>
    <xdr:to>
      <xdr:col>9</xdr:col>
      <xdr:colOff>876300</xdr:colOff>
      <xdr:row>7</xdr:row>
      <xdr:rowOff>66675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3E43E27-1845-43FC-BF30-129E6DFC0ED2}"/>
            </a:ext>
          </a:extLst>
        </xdr:cNvPr>
        <xdr:cNvSpPr txBox="1"/>
      </xdr:nvSpPr>
      <xdr:spPr>
        <a:xfrm>
          <a:off x="5619750" y="84772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4</xdr:row>
      <xdr:rowOff>247650</xdr:rowOff>
    </xdr:from>
    <xdr:to>
      <xdr:col>7</xdr:col>
      <xdr:colOff>866775</xdr:colOff>
      <xdr:row>7</xdr:row>
      <xdr:rowOff>180975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ECEE775-6E8E-4A9A-A082-3D3ECF08E258}"/>
            </a:ext>
          </a:extLst>
        </xdr:cNvPr>
        <xdr:cNvSpPr txBox="1"/>
      </xdr:nvSpPr>
      <xdr:spPr>
        <a:xfrm>
          <a:off x="3781425" y="1133475"/>
          <a:ext cx="2533650" cy="7048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8</xdr:col>
      <xdr:colOff>180975</xdr:colOff>
      <xdr:row>2</xdr:row>
      <xdr:rowOff>114300</xdr:rowOff>
    </xdr:from>
    <xdr:to>
      <xdr:col>12</xdr:col>
      <xdr:colOff>3102</xdr:colOff>
      <xdr:row>8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BB42404-6857-4C56-91AC-88CF5420B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3675" y="571500"/>
          <a:ext cx="3394002" cy="1343025"/>
        </a:xfrm>
        <a:prstGeom prst="rect">
          <a:avLst/>
        </a:prstGeom>
      </xdr:spPr>
    </xdr:pic>
    <xdr:clientData/>
  </xdr:twoCellAnchor>
  <xdr:twoCellAnchor editAs="oneCell">
    <xdr:from>
      <xdr:col>8</xdr:col>
      <xdr:colOff>192920</xdr:colOff>
      <xdr:row>19</xdr:row>
      <xdr:rowOff>114299</xdr:rowOff>
    </xdr:from>
    <xdr:to>
      <xdr:col>12</xdr:col>
      <xdr:colOff>399655</xdr:colOff>
      <xdr:row>25</xdr:row>
      <xdr:rowOff>28574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E2C283B-DF2D-4325-B489-0982F3CDC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55620" y="4857749"/>
          <a:ext cx="3778610" cy="1304925"/>
        </a:xfrm>
        <a:prstGeom prst="rect">
          <a:avLst/>
        </a:prstGeom>
      </xdr:spPr>
    </xdr:pic>
    <xdr:clientData/>
  </xdr:twoCellAnchor>
  <xdr:twoCellAnchor editAs="oneCell">
    <xdr:from>
      <xdr:col>1</xdr:col>
      <xdr:colOff>219075</xdr:colOff>
      <xdr:row>17</xdr:row>
      <xdr:rowOff>190500</xdr:rowOff>
    </xdr:from>
    <xdr:to>
      <xdr:col>6</xdr:col>
      <xdr:colOff>570918</xdr:colOff>
      <xdr:row>32</xdr:row>
      <xdr:rowOff>66301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F803F30B-8135-4BA8-98FA-9F46E9EE7A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675" y="4419600"/>
          <a:ext cx="4657143" cy="29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8.125" customWidth="1"/>
    <col min="3" max="3" width="12.375" customWidth="1"/>
    <col min="4" max="11" width="12" customWidth="1"/>
    <col min="12" max="12" width="10.875" customWidth="1"/>
    <col min="13" max="13" width="9.5" customWidth="1"/>
  </cols>
  <sheetData>
    <row r="1" spans="1:12" ht="12.75" customHeight="1" thickBot="1">
      <c r="A1" s="64" t="s">
        <v>24</v>
      </c>
      <c r="B1" s="64"/>
      <c r="C1" s="64"/>
      <c r="D1" s="64"/>
      <c r="E1" s="64"/>
      <c r="F1" s="64"/>
      <c r="G1" s="64"/>
      <c r="H1" s="64"/>
      <c r="I1" s="64"/>
    </row>
    <row r="2" spans="1:12" ht="23.25" customHeight="1" thickBot="1">
      <c r="B2" s="68" t="s">
        <v>6</v>
      </c>
      <c r="C2" s="69"/>
      <c r="D2" s="69"/>
      <c r="E2" s="70"/>
      <c r="F2" s="1" t="s">
        <v>1</v>
      </c>
      <c r="G2" s="67" t="s">
        <v>4</v>
      </c>
      <c r="H2" s="67"/>
      <c r="I2" s="67"/>
    </row>
    <row r="4" spans="1:12" ht="14.25">
      <c r="B4" s="10"/>
      <c r="C4" s="9" t="s">
        <v>20</v>
      </c>
      <c r="D4" s="10"/>
      <c r="E4" s="10"/>
      <c r="F4" s="10"/>
      <c r="G4" s="10"/>
      <c r="H4" s="10"/>
      <c r="I4" s="10"/>
      <c r="J4" s="10"/>
      <c r="K4" s="10"/>
    </row>
    <row r="5" spans="1:12" ht="14.25">
      <c r="B5" s="10"/>
      <c r="C5" s="10" t="s">
        <v>21</v>
      </c>
      <c r="D5" s="10"/>
      <c r="E5" s="10"/>
      <c r="F5" s="11"/>
      <c r="G5" s="11"/>
      <c r="H5" s="11"/>
      <c r="I5" s="11"/>
      <c r="J5" s="11"/>
      <c r="K5" s="11"/>
      <c r="L5" s="4"/>
    </row>
    <row r="6" spans="1:12" ht="14.25">
      <c r="A6" s="5"/>
      <c r="B6" s="10"/>
      <c r="C6" s="10"/>
      <c r="D6" s="10"/>
      <c r="E6" s="10"/>
      <c r="F6" s="11"/>
      <c r="G6" s="11"/>
      <c r="H6" s="11"/>
      <c r="I6" s="11"/>
      <c r="J6" s="11"/>
      <c r="K6" s="11"/>
      <c r="L6" s="4"/>
    </row>
    <row r="7" spans="1:12" ht="18.75" customHeight="1">
      <c r="A7" s="5"/>
      <c r="B7" s="12" t="s">
        <v>0</v>
      </c>
      <c r="C7" s="13" t="s">
        <v>25</v>
      </c>
      <c r="D7" s="10"/>
      <c r="E7" s="10"/>
      <c r="F7" s="10"/>
      <c r="G7" s="10"/>
      <c r="H7" s="10"/>
      <c r="I7" s="10"/>
      <c r="J7" s="10"/>
      <c r="K7" s="10"/>
    </row>
    <row r="8" spans="1:12" ht="18.75" customHeight="1">
      <c r="A8" s="6"/>
      <c r="B8" s="10"/>
      <c r="C8" s="14"/>
      <c r="D8" s="14"/>
      <c r="E8" s="14"/>
      <c r="F8" s="14"/>
      <c r="G8" s="14"/>
      <c r="H8" s="15"/>
      <c r="I8" s="16"/>
      <c r="J8" s="16"/>
      <c r="K8" s="16"/>
      <c r="L8" s="3"/>
    </row>
    <row r="9" spans="1:12" ht="18.75" customHeight="1">
      <c r="A9" s="6"/>
      <c r="B9" s="10"/>
      <c r="C9" s="10" t="s">
        <v>22</v>
      </c>
      <c r="D9" s="17"/>
      <c r="E9" s="17"/>
      <c r="F9" s="17"/>
      <c r="G9" s="17"/>
      <c r="H9" s="15"/>
      <c r="I9" s="10"/>
      <c r="J9" s="18"/>
      <c r="K9" s="18"/>
      <c r="L9" s="3"/>
    </row>
    <row r="10" spans="1:12" ht="18.75" customHeight="1">
      <c r="A10" s="6"/>
      <c r="B10" s="10"/>
      <c r="C10" s="19" t="s">
        <v>8</v>
      </c>
      <c r="D10" s="20" t="s">
        <v>14</v>
      </c>
      <c r="E10" s="20" t="s">
        <v>15</v>
      </c>
      <c r="F10" s="19" t="s">
        <v>16</v>
      </c>
      <c r="G10" s="21" t="s">
        <v>17</v>
      </c>
      <c r="H10" s="21" t="s">
        <v>5</v>
      </c>
      <c r="I10" s="22" t="s">
        <v>23</v>
      </c>
      <c r="J10" s="23" t="s">
        <v>19</v>
      </c>
      <c r="K10" s="24"/>
      <c r="L10" s="3"/>
    </row>
    <row r="11" spans="1:12" ht="18.75" customHeight="1">
      <c r="A11" s="6"/>
      <c r="B11" s="10"/>
      <c r="C11" s="25" t="s">
        <v>7</v>
      </c>
      <c r="D11" s="26">
        <v>12</v>
      </c>
      <c r="E11" s="27">
        <v>120</v>
      </c>
      <c r="F11" s="28">
        <v>35</v>
      </c>
      <c r="G11" s="29"/>
      <c r="H11" s="30"/>
      <c r="I11" s="31"/>
      <c r="J11" s="32"/>
      <c r="K11" s="24"/>
      <c r="L11" s="3"/>
    </row>
    <row r="12" spans="1:12" ht="18.75" customHeight="1">
      <c r="A12" s="6"/>
      <c r="B12" s="10"/>
      <c r="C12" s="25" t="s">
        <v>13</v>
      </c>
      <c r="D12" s="26">
        <v>12</v>
      </c>
      <c r="E12" s="27">
        <v>130</v>
      </c>
      <c r="F12" s="28">
        <v>41</v>
      </c>
      <c r="G12" s="29"/>
      <c r="H12" s="30"/>
      <c r="I12" s="31"/>
      <c r="J12" s="32"/>
      <c r="K12" s="24"/>
      <c r="L12" s="3"/>
    </row>
    <row r="13" spans="1:12" ht="18.75" customHeight="1">
      <c r="A13" s="6"/>
      <c r="B13" s="10"/>
      <c r="C13" s="25" t="s">
        <v>9</v>
      </c>
      <c r="D13" s="26">
        <v>12</v>
      </c>
      <c r="E13" s="27">
        <v>125</v>
      </c>
      <c r="F13" s="28">
        <v>28</v>
      </c>
      <c r="G13" s="29"/>
      <c r="H13" s="30"/>
      <c r="I13" s="31"/>
      <c r="J13" s="32"/>
      <c r="K13" s="24"/>
      <c r="L13" s="3"/>
    </row>
    <row r="14" spans="1:12" ht="18.75" customHeight="1">
      <c r="A14" s="6"/>
      <c r="B14" s="10"/>
      <c r="C14" s="25" t="s">
        <v>10</v>
      </c>
      <c r="D14" s="26">
        <v>12</v>
      </c>
      <c r="E14" s="27">
        <v>120</v>
      </c>
      <c r="F14" s="28">
        <v>33</v>
      </c>
      <c r="G14" s="29"/>
      <c r="H14" s="30"/>
      <c r="I14" s="31"/>
      <c r="J14" s="32"/>
      <c r="K14" s="24"/>
      <c r="L14" s="3"/>
    </row>
    <row r="15" spans="1:12" ht="18.75" customHeight="1">
      <c r="A15" s="6"/>
      <c r="B15" s="10"/>
      <c r="C15" s="25" t="s">
        <v>11</v>
      </c>
      <c r="D15" s="28">
        <v>12</v>
      </c>
      <c r="E15" s="27">
        <v>125</v>
      </c>
      <c r="F15" s="28">
        <v>42</v>
      </c>
      <c r="G15" s="33"/>
      <c r="H15" s="34"/>
      <c r="I15" s="31"/>
      <c r="J15" s="31"/>
      <c r="K15" s="35"/>
      <c r="L15" s="3"/>
    </row>
    <row r="16" spans="1:12" ht="18.75" customHeight="1">
      <c r="A16" s="6"/>
      <c r="B16" s="10"/>
      <c r="C16" s="25" t="s">
        <v>12</v>
      </c>
      <c r="D16" s="28">
        <v>12</v>
      </c>
      <c r="E16" s="27">
        <v>130</v>
      </c>
      <c r="F16" s="36">
        <v>61</v>
      </c>
      <c r="G16" s="33"/>
      <c r="H16" s="34"/>
      <c r="I16" s="31"/>
      <c r="J16" s="31"/>
      <c r="K16" s="35"/>
      <c r="L16" s="3"/>
    </row>
    <row r="17" spans="1:12" ht="18.75" customHeight="1">
      <c r="A17" s="6"/>
      <c r="B17" s="10"/>
      <c r="C17" s="37" t="s">
        <v>18</v>
      </c>
      <c r="D17" s="38"/>
      <c r="E17" s="39"/>
      <c r="F17" s="40"/>
      <c r="G17" s="41"/>
      <c r="H17" s="34"/>
      <c r="I17" s="31"/>
      <c r="J17" s="31"/>
      <c r="K17" s="35"/>
      <c r="L17" s="3"/>
    </row>
    <row r="18" spans="1:12" ht="18.75" customHeight="1">
      <c r="A18" s="6"/>
      <c r="B18" s="10"/>
      <c r="C18" s="14"/>
      <c r="D18" s="14"/>
      <c r="E18" s="42"/>
      <c r="F18" s="42"/>
      <c r="G18" s="14"/>
      <c r="H18" s="43"/>
      <c r="I18" s="10"/>
      <c r="J18" s="35"/>
      <c r="K18" s="35"/>
      <c r="L18" s="2"/>
    </row>
    <row r="19" spans="1:12" ht="18.75" customHeight="1">
      <c r="A19" s="6"/>
      <c r="B19" s="10"/>
      <c r="C19" s="14"/>
      <c r="D19" s="17"/>
      <c r="E19" s="44"/>
      <c r="F19" s="44"/>
      <c r="G19" s="14"/>
      <c r="H19" s="15"/>
      <c r="I19" s="10"/>
      <c r="J19" s="16"/>
      <c r="K19" s="16"/>
    </row>
    <row r="20" spans="1:12" ht="18.75" customHeight="1">
      <c r="A20" s="6"/>
      <c r="B20" s="10"/>
      <c r="C20" s="45"/>
      <c r="D20" s="46"/>
      <c r="E20" s="45"/>
      <c r="F20" s="47"/>
      <c r="G20" s="47"/>
      <c r="H20" s="48"/>
      <c r="I20" s="10"/>
      <c r="J20" s="24"/>
      <c r="K20" s="24"/>
    </row>
    <row r="21" spans="1:12" ht="18.75" customHeight="1">
      <c r="A21" s="6"/>
      <c r="B21" s="10"/>
      <c r="C21" s="35"/>
      <c r="D21" s="49"/>
      <c r="E21" s="35"/>
      <c r="F21" s="24"/>
      <c r="G21" s="24"/>
      <c r="H21" s="50"/>
      <c r="I21" s="10"/>
      <c r="J21" s="24"/>
      <c r="K21" s="24"/>
    </row>
    <row r="22" spans="1:12" ht="18.75" customHeight="1">
      <c r="A22" s="6"/>
      <c r="B22" s="10"/>
      <c r="C22" s="51" t="s">
        <v>2</v>
      </c>
      <c r="D22" s="49"/>
      <c r="E22" s="35"/>
      <c r="F22" s="24"/>
      <c r="G22" s="24"/>
      <c r="H22" s="50"/>
      <c r="I22" s="10"/>
      <c r="J22" s="24"/>
      <c r="K22" s="24"/>
    </row>
    <row r="23" spans="1:12" ht="18.75" customHeight="1">
      <c r="A23" s="6"/>
      <c r="B23" s="10"/>
      <c r="C23" s="51"/>
      <c r="D23" s="49"/>
      <c r="E23" s="35"/>
      <c r="F23" s="24"/>
      <c r="G23" s="24"/>
      <c r="H23" s="50"/>
      <c r="I23" s="10"/>
      <c r="J23" s="24"/>
      <c r="K23" s="24"/>
    </row>
    <row r="24" spans="1:12" ht="18.75" customHeight="1">
      <c r="A24" s="6"/>
      <c r="B24" s="10"/>
      <c r="C24" s="10" t="s">
        <v>22</v>
      </c>
      <c r="D24" s="49"/>
      <c r="E24" s="35"/>
      <c r="F24" s="24"/>
      <c r="G24" s="24"/>
      <c r="H24" s="50"/>
      <c r="I24" s="10"/>
      <c r="J24" s="24"/>
      <c r="K24" s="24"/>
    </row>
    <row r="25" spans="1:12" ht="18.75" customHeight="1">
      <c r="A25" s="6"/>
      <c r="B25" s="52" t="s">
        <v>3</v>
      </c>
      <c r="C25" s="19" t="s">
        <v>8</v>
      </c>
      <c r="D25" s="20" t="s">
        <v>14</v>
      </c>
      <c r="E25" s="20" t="s">
        <v>15</v>
      </c>
      <c r="F25" s="19" t="s">
        <v>16</v>
      </c>
      <c r="G25" s="21" t="s">
        <v>17</v>
      </c>
      <c r="H25" s="21" t="s">
        <v>5</v>
      </c>
      <c r="I25" s="22" t="s">
        <v>23</v>
      </c>
      <c r="J25" s="23" t="s">
        <v>19</v>
      </c>
      <c r="K25" s="24"/>
    </row>
    <row r="26" spans="1:12" ht="18.75" customHeight="1">
      <c r="A26" s="6"/>
      <c r="B26" s="10"/>
      <c r="C26" s="25" t="s">
        <v>7</v>
      </c>
      <c r="D26" s="26">
        <v>12</v>
      </c>
      <c r="E26" s="27">
        <v>120</v>
      </c>
      <c r="F26" s="28">
        <v>35</v>
      </c>
      <c r="G26" s="53">
        <f t="shared" ref="G26:G31" si="0">CEILING(F26,D26)</f>
        <v>36</v>
      </c>
      <c r="H26" s="54">
        <f>INT(E26*G26*0.08)</f>
        <v>345</v>
      </c>
      <c r="I26" s="54">
        <f>INT(E26*G26*1.08)</f>
        <v>4665</v>
      </c>
      <c r="J26" s="55">
        <f>I26/$I$32</f>
        <v>0.12434363088733108</v>
      </c>
      <c r="K26" s="24"/>
    </row>
    <row r="27" spans="1:12" ht="18.75" customHeight="1">
      <c r="A27" s="6"/>
      <c r="B27" s="10"/>
      <c r="C27" s="25" t="s">
        <v>13</v>
      </c>
      <c r="D27" s="26">
        <v>12</v>
      </c>
      <c r="E27" s="27">
        <v>130</v>
      </c>
      <c r="F27" s="28">
        <v>41</v>
      </c>
      <c r="G27" s="53">
        <f t="shared" si="0"/>
        <v>48</v>
      </c>
      <c r="H27" s="54">
        <f t="shared" ref="H27:H31" si="1">INT(E27*G27*0.08)</f>
        <v>499</v>
      </c>
      <c r="I27" s="54">
        <f t="shared" ref="I27:I31" si="2">INT(E27*G27*1.08)</f>
        <v>6739</v>
      </c>
      <c r="J27" s="55">
        <f t="shared" ref="J27:J32" si="3">I27/$I$32</f>
        <v>0.17962523655942639</v>
      </c>
      <c r="K27" s="24"/>
    </row>
    <row r="28" spans="1:12" ht="18.75" customHeight="1">
      <c r="A28" s="6"/>
      <c r="B28" s="10"/>
      <c r="C28" s="25" t="s">
        <v>9</v>
      </c>
      <c r="D28" s="26">
        <v>12</v>
      </c>
      <c r="E28" s="27">
        <v>125</v>
      </c>
      <c r="F28" s="28">
        <v>28</v>
      </c>
      <c r="G28" s="53">
        <f t="shared" si="0"/>
        <v>36</v>
      </c>
      <c r="H28" s="54">
        <f t="shared" si="1"/>
        <v>360</v>
      </c>
      <c r="I28" s="54">
        <f t="shared" si="2"/>
        <v>4860</v>
      </c>
      <c r="J28" s="55">
        <f t="shared" si="3"/>
        <v>0.12954127462217127</v>
      </c>
      <c r="K28" s="24"/>
    </row>
    <row r="29" spans="1:12" ht="18.75" customHeight="1">
      <c r="A29" s="6"/>
      <c r="B29" s="10"/>
      <c r="C29" s="25" t="s">
        <v>10</v>
      </c>
      <c r="D29" s="26">
        <v>12</v>
      </c>
      <c r="E29" s="27">
        <v>120</v>
      </c>
      <c r="F29" s="28">
        <v>33</v>
      </c>
      <c r="G29" s="53">
        <f t="shared" si="0"/>
        <v>36</v>
      </c>
      <c r="H29" s="54">
        <f t="shared" si="1"/>
        <v>345</v>
      </c>
      <c r="I29" s="54">
        <f t="shared" si="2"/>
        <v>4665</v>
      </c>
      <c r="J29" s="55">
        <f t="shared" si="3"/>
        <v>0.12434363088733108</v>
      </c>
      <c r="K29" s="10"/>
    </row>
    <row r="30" spans="1:12" ht="18.75" customHeight="1">
      <c r="A30" s="6"/>
      <c r="B30" s="10"/>
      <c r="C30" s="25" t="s">
        <v>11</v>
      </c>
      <c r="D30" s="28">
        <v>12</v>
      </c>
      <c r="E30" s="27">
        <v>125</v>
      </c>
      <c r="F30" s="28">
        <v>42</v>
      </c>
      <c r="G30" s="53">
        <f t="shared" si="0"/>
        <v>48</v>
      </c>
      <c r="H30" s="54">
        <f t="shared" si="1"/>
        <v>480</v>
      </c>
      <c r="I30" s="54">
        <f t="shared" si="2"/>
        <v>6480</v>
      </c>
      <c r="J30" s="55">
        <f t="shared" si="3"/>
        <v>0.17272169949622837</v>
      </c>
      <c r="K30" s="10"/>
    </row>
    <row r="31" spans="1:12" ht="18.75" customHeight="1">
      <c r="A31" s="6"/>
      <c r="B31" s="10"/>
      <c r="C31" s="25" t="s">
        <v>12</v>
      </c>
      <c r="D31" s="28">
        <v>12</v>
      </c>
      <c r="E31" s="27">
        <v>130</v>
      </c>
      <c r="F31" s="36">
        <v>61</v>
      </c>
      <c r="G31" s="53">
        <f t="shared" si="0"/>
        <v>72</v>
      </c>
      <c r="H31" s="54">
        <f t="shared" si="1"/>
        <v>748</v>
      </c>
      <c r="I31" s="54">
        <f t="shared" si="2"/>
        <v>10108</v>
      </c>
      <c r="J31" s="55">
        <f t="shared" si="3"/>
        <v>0.26942452754751178</v>
      </c>
      <c r="K31" s="10"/>
    </row>
    <row r="32" spans="1:12" ht="18.75" customHeight="1">
      <c r="A32" s="6"/>
      <c r="B32" s="10"/>
      <c r="C32" s="37" t="s">
        <v>18</v>
      </c>
      <c r="D32" s="38"/>
      <c r="E32" s="39"/>
      <c r="F32" s="56">
        <f>SUM(F26:F31)</f>
        <v>240</v>
      </c>
      <c r="G32" s="57">
        <f>SUM(G26:G31)</f>
        <v>276</v>
      </c>
      <c r="H32" s="54">
        <f>SUM(H26:H31)</f>
        <v>2777</v>
      </c>
      <c r="I32" s="54">
        <f>SUM(I26:I31)</f>
        <v>37517</v>
      </c>
      <c r="J32" s="55">
        <f t="shared" si="3"/>
        <v>1</v>
      </c>
      <c r="K32" s="10"/>
    </row>
    <row r="33" spans="1:11">
      <c r="A33" s="6"/>
      <c r="B33" s="6"/>
      <c r="C33" s="7"/>
      <c r="D33" s="7"/>
      <c r="E33" s="65"/>
      <c r="F33" s="65"/>
      <c r="G33" s="7"/>
      <c r="H33" s="6"/>
      <c r="I33" s="6"/>
      <c r="J33" s="6"/>
      <c r="K33" s="6"/>
    </row>
    <row r="34" spans="1:11">
      <c r="A34" s="6"/>
      <c r="B34" s="6"/>
      <c r="C34" s="7"/>
      <c r="D34" s="7"/>
      <c r="E34" s="65"/>
      <c r="F34" s="65"/>
      <c r="G34" s="7"/>
      <c r="H34" s="6"/>
      <c r="I34" s="6"/>
      <c r="J34" s="6"/>
      <c r="K34" s="6"/>
    </row>
    <row r="35" spans="1:11">
      <c r="A35" s="6"/>
      <c r="B35" s="6"/>
      <c r="C35" s="7"/>
      <c r="D35" s="7"/>
      <c r="E35" s="66"/>
      <c r="F35" s="66"/>
      <c r="G35" s="7"/>
      <c r="H35" s="6"/>
      <c r="I35" s="6"/>
      <c r="J35" s="6"/>
      <c r="K35" s="6"/>
    </row>
    <row r="36" spans="1:11">
      <c r="A36" s="6"/>
      <c r="B36" s="6"/>
      <c r="C36" s="7"/>
      <c r="D36" s="8"/>
      <c r="E36" s="65"/>
      <c r="F36" s="65"/>
      <c r="G36" s="7"/>
      <c r="H36" s="6"/>
      <c r="I36" s="6"/>
      <c r="J36" s="6"/>
      <c r="K36" s="6"/>
    </row>
    <row r="37" spans="1:11">
      <c r="A37" s="6"/>
      <c r="B37" s="6"/>
      <c r="C37" s="7"/>
      <c r="D37" s="7"/>
      <c r="E37" s="7"/>
      <c r="F37" s="7"/>
      <c r="G37" s="7"/>
      <c r="H37" s="6"/>
      <c r="I37" s="6"/>
      <c r="J37" s="6"/>
      <c r="K37" s="6"/>
    </row>
    <row r="38" spans="1:11">
      <c r="A38" s="6"/>
      <c r="B38" s="6"/>
      <c r="C38" s="7"/>
      <c r="D38" s="7"/>
      <c r="E38" s="7"/>
      <c r="F38" s="7"/>
      <c r="G38" s="7"/>
      <c r="H38" s="6"/>
      <c r="I38" s="6"/>
      <c r="J38" s="6"/>
      <c r="K38" s="6"/>
    </row>
    <row r="39" spans="1:1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</sheetData>
  <mergeCells count="7">
    <mergeCell ref="A1:I1"/>
    <mergeCell ref="E36:F36"/>
    <mergeCell ref="E35:F35"/>
    <mergeCell ref="G2:I2"/>
    <mergeCell ref="E33:F33"/>
    <mergeCell ref="B2:E2"/>
    <mergeCell ref="E34:F3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8.125" customWidth="1"/>
    <col min="3" max="3" width="12.375" customWidth="1"/>
    <col min="4" max="11" width="12" customWidth="1"/>
    <col min="12" max="12" width="10.875" customWidth="1"/>
    <col min="13" max="13" width="9.5" customWidth="1"/>
  </cols>
  <sheetData>
    <row r="1" spans="1:12" ht="12.75" customHeight="1" thickBot="1">
      <c r="A1" s="64" t="s">
        <v>24</v>
      </c>
      <c r="B1" s="64"/>
      <c r="C1" s="64"/>
      <c r="D1" s="64"/>
      <c r="E1" s="64"/>
      <c r="F1" s="64"/>
      <c r="G1" s="64"/>
      <c r="H1" s="64"/>
      <c r="I1" s="64"/>
    </row>
    <row r="2" spans="1:12" ht="23.25" customHeight="1" thickBot="1">
      <c r="B2" s="68" t="s">
        <v>6</v>
      </c>
      <c r="C2" s="69"/>
      <c r="D2" s="69"/>
      <c r="E2" s="70"/>
      <c r="F2" s="1" t="s">
        <v>1</v>
      </c>
      <c r="G2" s="67" t="s">
        <v>4</v>
      </c>
      <c r="H2" s="67"/>
      <c r="I2" s="67"/>
    </row>
    <row r="4" spans="1:12" s="10" customFormat="1" ht="20.25" customHeight="1">
      <c r="C4" s="9" t="s">
        <v>20</v>
      </c>
    </row>
    <row r="5" spans="1:12" s="10" customFormat="1" ht="20.25" customHeight="1">
      <c r="C5" s="10" t="s">
        <v>21</v>
      </c>
      <c r="F5" s="11"/>
      <c r="G5" s="11"/>
      <c r="H5" s="11"/>
      <c r="I5" s="11"/>
      <c r="J5" s="11"/>
      <c r="K5" s="11"/>
      <c r="L5" s="11"/>
    </row>
    <row r="6" spans="1:12" s="10" customFormat="1" ht="20.25" customHeight="1">
      <c r="F6" s="11"/>
      <c r="G6" s="11"/>
      <c r="H6" s="11"/>
      <c r="I6" s="11"/>
      <c r="J6" s="11"/>
      <c r="K6" s="11"/>
      <c r="L6" s="11"/>
    </row>
    <row r="7" spans="1:12" s="10" customFormat="1" ht="20.25" customHeight="1">
      <c r="B7" s="12" t="s">
        <v>0</v>
      </c>
      <c r="C7" s="13" t="s">
        <v>25</v>
      </c>
    </row>
    <row r="8" spans="1:12" s="10" customFormat="1" ht="20.25" customHeight="1">
      <c r="C8" s="14"/>
      <c r="D8" s="14"/>
      <c r="E8" s="14"/>
      <c r="F8" s="14"/>
      <c r="G8" s="14"/>
      <c r="H8" s="15"/>
      <c r="I8" s="16"/>
      <c r="J8" s="16"/>
      <c r="K8" s="16"/>
      <c r="L8" s="58"/>
    </row>
    <row r="9" spans="1:12" s="10" customFormat="1" ht="20.25" customHeight="1">
      <c r="C9" s="10" t="s">
        <v>22</v>
      </c>
      <c r="D9" s="17"/>
      <c r="E9" s="17"/>
      <c r="F9" s="17"/>
      <c r="G9" s="17"/>
      <c r="H9" s="15"/>
      <c r="J9" s="18"/>
      <c r="K9" s="18"/>
      <c r="L9" s="58"/>
    </row>
    <row r="10" spans="1:12" s="10" customFormat="1" ht="20.25" customHeight="1">
      <c r="C10" s="19" t="s">
        <v>8</v>
      </c>
      <c r="D10" s="20" t="s">
        <v>14</v>
      </c>
      <c r="E10" s="20" t="s">
        <v>15</v>
      </c>
      <c r="F10" s="19" t="s">
        <v>16</v>
      </c>
      <c r="G10" s="21" t="s">
        <v>17</v>
      </c>
      <c r="H10" s="21" t="s">
        <v>5</v>
      </c>
      <c r="I10" s="22" t="s">
        <v>23</v>
      </c>
      <c r="J10" s="23" t="s">
        <v>19</v>
      </c>
      <c r="K10" s="24"/>
      <c r="L10" s="58"/>
    </row>
    <row r="11" spans="1:12" s="10" customFormat="1" ht="20.25" customHeight="1">
      <c r="C11" s="25" t="s">
        <v>7</v>
      </c>
      <c r="D11" s="26">
        <v>12</v>
      </c>
      <c r="E11" s="27">
        <v>120</v>
      </c>
      <c r="F11" s="28">
        <v>35</v>
      </c>
      <c r="G11" s="29">
        <f t="shared" ref="G11:G16" si="0">CEILING(F11,D11)</f>
        <v>36</v>
      </c>
      <c r="H11" s="30">
        <f>INT(E11*G11*0.08)</f>
        <v>345</v>
      </c>
      <c r="I11" s="32">
        <f>INT(E11*G11*1.08)</f>
        <v>4665</v>
      </c>
      <c r="J11" s="59">
        <f>I11/$I$17</f>
        <v>0.12434363088733108</v>
      </c>
      <c r="K11" s="24"/>
      <c r="L11" s="58"/>
    </row>
    <row r="12" spans="1:12" s="10" customFormat="1" ht="20.25" customHeight="1">
      <c r="C12" s="25" t="s">
        <v>13</v>
      </c>
      <c r="D12" s="26">
        <v>12</v>
      </c>
      <c r="E12" s="27">
        <v>130</v>
      </c>
      <c r="F12" s="28">
        <v>41</v>
      </c>
      <c r="G12" s="29">
        <f t="shared" si="0"/>
        <v>48</v>
      </c>
      <c r="H12" s="30">
        <f t="shared" ref="H12:H16" si="1">INT(E12*G12*0.08)</f>
        <v>499</v>
      </c>
      <c r="I12" s="32">
        <f t="shared" ref="I12:I16" si="2">INT(E12*G12*1.08)</f>
        <v>6739</v>
      </c>
      <c r="J12" s="59">
        <f t="shared" ref="J12:J17" si="3">I12/$I$17</f>
        <v>0.17962523655942639</v>
      </c>
      <c r="K12" s="24"/>
      <c r="L12" s="58"/>
    </row>
    <row r="13" spans="1:12" s="10" customFormat="1" ht="20.25" customHeight="1">
      <c r="C13" s="25" t="s">
        <v>9</v>
      </c>
      <c r="D13" s="26">
        <v>12</v>
      </c>
      <c r="E13" s="27">
        <v>125</v>
      </c>
      <c r="F13" s="28">
        <v>28</v>
      </c>
      <c r="G13" s="29">
        <f t="shared" si="0"/>
        <v>36</v>
      </c>
      <c r="H13" s="30">
        <f t="shared" si="1"/>
        <v>360</v>
      </c>
      <c r="I13" s="32">
        <f t="shared" si="2"/>
        <v>4860</v>
      </c>
      <c r="J13" s="59">
        <f t="shared" si="3"/>
        <v>0.12954127462217127</v>
      </c>
      <c r="K13" s="24"/>
      <c r="L13" s="58"/>
    </row>
    <row r="14" spans="1:12" s="10" customFormat="1" ht="20.25" customHeight="1">
      <c r="C14" s="25" t="s">
        <v>10</v>
      </c>
      <c r="D14" s="26">
        <v>12</v>
      </c>
      <c r="E14" s="27">
        <v>120</v>
      </c>
      <c r="F14" s="28">
        <v>33</v>
      </c>
      <c r="G14" s="29">
        <f t="shared" si="0"/>
        <v>36</v>
      </c>
      <c r="H14" s="30">
        <f t="shared" si="1"/>
        <v>345</v>
      </c>
      <c r="I14" s="32">
        <f t="shared" si="2"/>
        <v>4665</v>
      </c>
      <c r="J14" s="59">
        <f t="shared" si="3"/>
        <v>0.12434363088733108</v>
      </c>
      <c r="K14" s="24"/>
      <c r="L14" s="58"/>
    </row>
    <row r="15" spans="1:12" s="10" customFormat="1" ht="20.25" customHeight="1">
      <c r="C15" s="25" t="s">
        <v>11</v>
      </c>
      <c r="D15" s="28">
        <v>12</v>
      </c>
      <c r="E15" s="27">
        <v>125</v>
      </c>
      <c r="F15" s="28">
        <v>42</v>
      </c>
      <c r="G15" s="29">
        <f t="shared" si="0"/>
        <v>48</v>
      </c>
      <c r="H15" s="30">
        <f t="shared" si="1"/>
        <v>480</v>
      </c>
      <c r="I15" s="32">
        <f t="shared" si="2"/>
        <v>6480</v>
      </c>
      <c r="J15" s="59">
        <f t="shared" si="3"/>
        <v>0.17272169949622837</v>
      </c>
      <c r="K15" s="35"/>
      <c r="L15" s="58"/>
    </row>
    <row r="16" spans="1:12" s="10" customFormat="1" ht="20.25" customHeight="1">
      <c r="C16" s="25" t="s">
        <v>12</v>
      </c>
      <c r="D16" s="28">
        <v>12</v>
      </c>
      <c r="E16" s="27">
        <v>130</v>
      </c>
      <c r="F16" s="36">
        <v>61</v>
      </c>
      <c r="G16" s="29">
        <f t="shared" si="0"/>
        <v>72</v>
      </c>
      <c r="H16" s="30">
        <f t="shared" si="1"/>
        <v>748</v>
      </c>
      <c r="I16" s="32">
        <f t="shared" si="2"/>
        <v>10108</v>
      </c>
      <c r="J16" s="59">
        <f t="shared" si="3"/>
        <v>0.26942452754751178</v>
      </c>
      <c r="K16" s="35"/>
      <c r="L16" s="58"/>
    </row>
    <row r="17" spans="1:12" s="10" customFormat="1" ht="20.25" customHeight="1">
      <c r="C17" s="37" t="s">
        <v>18</v>
      </c>
      <c r="D17" s="38"/>
      <c r="E17" s="39"/>
      <c r="F17" s="32">
        <f>SUM(F11:F16)</f>
        <v>240</v>
      </c>
      <c r="G17" s="32">
        <f>SUM(G11:G16)</f>
        <v>276</v>
      </c>
      <c r="H17" s="32">
        <f>SUM(H11:H16)</f>
        <v>2777</v>
      </c>
      <c r="I17" s="60">
        <f>SUM(I11:I16)</f>
        <v>37517</v>
      </c>
      <c r="J17" s="59">
        <f t="shared" si="3"/>
        <v>1</v>
      </c>
      <c r="K17" s="35"/>
      <c r="L17" s="58"/>
    </row>
    <row r="18" spans="1:12" s="10" customFormat="1" ht="20.25" customHeight="1">
      <c r="C18" s="14"/>
      <c r="D18" s="14"/>
      <c r="E18" s="42"/>
      <c r="F18" s="42"/>
      <c r="G18" s="14"/>
      <c r="H18" s="43"/>
      <c r="J18" s="35"/>
      <c r="K18" s="35"/>
      <c r="L18" s="61"/>
    </row>
    <row r="19" spans="1:12" s="10" customFormat="1" ht="20.25" customHeight="1">
      <c r="C19" s="14"/>
      <c r="D19" s="17"/>
      <c r="E19" s="44"/>
      <c r="F19" s="44"/>
      <c r="G19" s="14"/>
      <c r="H19" s="15"/>
      <c r="J19" s="16"/>
      <c r="K19" s="16"/>
    </row>
    <row r="20" spans="1:12" s="10" customFormat="1" ht="20.25" customHeight="1">
      <c r="C20" s="45"/>
      <c r="D20" s="46"/>
      <c r="E20" s="45"/>
      <c r="F20" s="47"/>
      <c r="G20" s="47"/>
      <c r="H20" s="48"/>
      <c r="J20" s="24"/>
      <c r="K20" s="24"/>
    </row>
    <row r="21" spans="1:12" s="10" customFormat="1" ht="20.25" customHeight="1">
      <c r="C21" s="35"/>
      <c r="D21" s="49"/>
      <c r="E21" s="35"/>
      <c r="F21" s="24"/>
      <c r="G21" s="24"/>
      <c r="H21" s="50"/>
      <c r="J21" s="24"/>
      <c r="K21" s="24"/>
    </row>
    <row r="22" spans="1:12" s="10" customFormat="1" ht="20.25" customHeight="1">
      <c r="C22" s="62"/>
      <c r="D22" s="62"/>
      <c r="E22" s="71"/>
      <c r="F22" s="71"/>
      <c r="G22" s="62"/>
    </row>
    <row r="23" spans="1:12" s="10" customFormat="1" ht="20.25" customHeight="1">
      <c r="C23" s="62"/>
      <c r="D23" s="62"/>
      <c r="E23" s="72"/>
      <c r="F23" s="72"/>
      <c r="G23" s="62"/>
    </row>
    <row r="24" spans="1:12" s="10" customFormat="1" ht="14.25">
      <c r="C24" s="62"/>
      <c r="D24" s="63"/>
      <c r="E24" s="71"/>
      <c r="F24" s="71"/>
      <c r="G24" s="62"/>
    </row>
    <row r="25" spans="1:12" s="10" customFormat="1" ht="14.25">
      <c r="C25" s="62"/>
      <c r="D25" s="62"/>
      <c r="E25" s="62"/>
      <c r="F25" s="62"/>
      <c r="G25" s="62"/>
    </row>
    <row r="26" spans="1:12" s="10" customFormat="1" ht="14.25">
      <c r="C26" s="62"/>
      <c r="D26" s="62"/>
      <c r="E26" s="62"/>
      <c r="F26" s="62"/>
      <c r="G26" s="62"/>
    </row>
    <row r="27" spans="1:1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</sheetData>
  <mergeCells count="6">
    <mergeCell ref="A1:I1"/>
    <mergeCell ref="E22:F22"/>
    <mergeCell ref="E23:F23"/>
    <mergeCell ref="E24:F24"/>
    <mergeCell ref="G2:I2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2017-03-27T01:04:32Z</dcterms:modified>
</cp:coreProperties>
</file>