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1-数学／三角関数\"/>
    </mc:Choice>
  </mc:AlternateContent>
  <bookViews>
    <workbookView xWindow="3720" yWindow="0" windowWidth="20745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4" i="1" l="1"/>
  <c r="E92" i="1"/>
  <c r="E93" i="1"/>
  <c r="E94" i="1"/>
  <c r="E95" i="1"/>
  <c r="E91" i="1"/>
  <c r="E77" i="1"/>
  <c r="E78" i="1"/>
  <c r="E79" i="1"/>
  <c r="E80" i="1"/>
  <c r="E76" i="1"/>
  <c r="F113" i="1"/>
  <c r="F112" i="1"/>
  <c r="F111" i="1"/>
  <c r="F110" i="1"/>
  <c r="F109" i="1"/>
  <c r="F108" i="1"/>
  <c r="E57" i="1"/>
  <c r="E56" i="1"/>
  <c r="E55" i="1"/>
  <c r="F115" i="1" l="1"/>
  <c r="F117" i="1" s="1"/>
</calcChain>
</file>

<file path=xl/comments1.xml><?xml version="1.0" encoding="utf-8"?>
<comments xmlns="http://schemas.openxmlformats.org/spreadsheetml/2006/main">
  <authors>
    <author>根津良彦</author>
  </authors>
  <commentList>
    <comment ref="E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(D55)</t>
        </r>
      </text>
    </comment>
    <comment ref="E7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(D76*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※Ｈ１６ ４/１６以降＝総額表示
  </t>
        </r>
        <r>
          <rPr>
            <b/>
            <sz val="14"/>
            <color indexed="81"/>
            <rFont val="ＭＳ Ｐゴシック"/>
            <family val="3"/>
            <charset val="128"/>
          </rPr>
          <t>=INT(D76*1.08)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</t>
        </r>
      </text>
    </comment>
    <comment ref="E9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(D91*0.08+D91)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OR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=INT(D91*</t>
        </r>
        <r>
          <rPr>
            <b/>
            <sz val="14"/>
            <color indexed="12"/>
            <rFont val="ＭＳ Ｐゴシック"/>
            <family val="3"/>
            <charset val="128"/>
          </rPr>
          <t>1.08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0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=D108*E108</t>
        </r>
      </text>
    </comment>
    <comment ref="F1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(F108:F112)</t>
        </r>
      </text>
    </comment>
    <comment ref="F11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(F113*</t>
        </r>
        <r>
          <rPr>
            <b/>
            <sz val="14"/>
            <color indexed="12"/>
            <rFont val="ＭＳ Ｐゴシック"/>
            <family val="3"/>
            <charset val="128"/>
          </rPr>
          <t>0.08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1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=F115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上で算出した「合計」をそのままここに転記するには
このセルでは、</t>
        </r>
        <r>
          <rPr>
            <sz val="12"/>
            <color indexed="10"/>
            <rFont val="ＭＳ Ｐゴシック"/>
            <family val="3"/>
            <charset val="128"/>
          </rPr>
          <t>このセルの結果と同じと命令し</t>
        </r>
        <r>
          <rPr>
            <sz val="12"/>
            <color indexed="81"/>
            <rFont val="ＭＳ Ｐゴシック"/>
            <family val="3"/>
            <charset val="128"/>
          </rPr>
          <t>ます。
「</t>
        </r>
        <r>
          <rPr>
            <sz val="12"/>
            <color indexed="10"/>
            <rFont val="ＭＳ Ｐゴシック"/>
            <family val="3"/>
            <charset val="128"/>
          </rPr>
          <t>＝指定したセル</t>
        </r>
        <r>
          <rPr>
            <sz val="12"/>
            <color indexed="81"/>
            <rFont val="ＭＳ Ｐゴシック"/>
            <family val="3"/>
            <charset val="128"/>
          </rPr>
          <t>」をクリックでOK</t>
        </r>
      </text>
    </comment>
  </commentList>
</comments>
</file>

<file path=xl/sharedStrings.xml><?xml version="1.0" encoding="utf-8"?>
<sst xmlns="http://schemas.openxmlformats.org/spreadsheetml/2006/main" count="114" uniqueCount="64">
  <si>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</si>
  <si>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</si>
  <si>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</si>
  <si>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</si>
  <si>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</si>
  <si>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</si>
  <si>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</si>
  <si>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</si>
  <si>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</si>
  <si>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</si>
  <si>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</si>
  <si>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</si>
  <si>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</si>
  <si>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数値</t>
    <rPh sb="0" eb="2">
      <t>スウチ</t>
    </rPh>
    <phoneticPr fontId="3"/>
  </si>
  <si>
    <t>切捨て後</t>
    <rPh sb="0" eb="2">
      <t>キリス</t>
    </rPh>
    <rPh sb="3" eb="4">
      <t>ゴ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</si>
  <si>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</si>
  <si>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</si>
  <si>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</si>
  <si>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</si>
  <si>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t>消費税の算出－１</t>
    <rPh sb="0" eb="3">
      <t>ショウヒゼイ</t>
    </rPh>
    <rPh sb="4" eb="6">
      <t>サンシュツ</t>
    </rPh>
    <phoneticPr fontId="3"/>
  </si>
  <si>
    <t>商品</t>
    <rPh sb="0" eb="2">
      <t>ショウヒン</t>
    </rPh>
    <phoneticPr fontId="3"/>
  </si>
  <si>
    <t>価格</t>
    <rPh sb="0" eb="2">
      <t>カカク</t>
    </rPh>
    <phoneticPr fontId="3"/>
  </si>
  <si>
    <t>消費税</t>
    <rPh sb="0" eb="3">
      <t>ショウヒゼイ</t>
    </rPh>
    <phoneticPr fontId="3"/>
  </si>
  <si>
    <t>パソコン</t>
    <phoneticPr fontId="3"/>
  </si>
  <si>
    <t>デジカメ</t>
    <phoneticPr fontId="3"/>
  </si>
  <si>
    <t>プリンター</t>
    <phoneticPr fontId="3"/>
  </si>
  <si>
    <t>コピー用紙</t>
    <rPh sb="3" eb="5">
      <t>ヨウシ</t>
    </rPh>
    <phoneticPr fontId="3"/>
  </si>
  <si>
    <t>インク</t>
    <phoneticPr fontId="3"/>
  </si>
  <si>
    <t>消費税の算出－2</t>
    <rPh sb="0" eb="3">
      <t>ショウヒゼイ</t>
    </rPh>
    <rPh sb="4" eb="6">
      <t>サンシュツ</t>
    </rPh>
    <phoneticPr fontId="3"/>
  </si>
  <si>
    <t>消費税込み</t>
    <rPh sb="0" eb="3">
      <t>ショウヒゼイ</t>
    </rPh>
    <rPh sb="3" eb="4">
      <t>コ</t>
    </rPh>
    <phoneticPr fontId="3"/>
  </si>
  <si>
    <t>※「関数」の入力ウィンドに</t>
    <rPh sb="2" eb="4">
      <t>カンスウ</t>
    </rPh>
    <rPh sb="6" eb="8">
      <t>ニュウリョク</t>
    </rPh>
    <phoneticPr fontId="3"/>
  </si>
  <si>
    <t>あるいは</t>
    <phoneticPr fontId="3"/>
  </si>
  <si>
    <t>消費税の算出－３</t>
    <rPh sb="0" eb="3">
      <t>ショウヒゼイ</t>
    </rPh>
    <rPh sb="4" eb="6">
      <t>サンシュツ</t>
    </rPh>
    <phoneticPr fontId="3"/>
  </si>
  <si>
    <t>計算式を設定しましょう。</t>
    <rPh sb="0" eb="2">
      <t>ケイサン</t>
    </rPh>
    <rPh sb="2" eb="3">
      <t>シキ</t>
    </rPh>
    <rPh sb="4" eb="6">
      <t>セッテイ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</si>
  <si>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</si>
  <si>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</si>
  <si>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鉛筆</t>
    <rPh sb="0" eb="2">
      <t>エンピツ</t>
    </rPh>
    <phoneticPr fontId="3"/>
  </si>
  <si>
    <t>ノート</t>
    <phoneticPr fontId="3"/>
  </si>
  <si>
    <t>ノート</t>
    <phoneticPr fontId="3"/>
  </si>
  <si>
    <t>ボールペン</t>
    <phoneticPr fontId="3"/>
  </si>
  <si>
    <t>バインダー</t>
    <phoneticPr fontId="3"/>
  </si>
  <si>
    <t>小計</t>
    <rPh sb="0" eb="2">
      <t>ショウケイ</t>
    </rPh>
    <phoneticPr fontId="3"/>
  </si>
  <si>
    <t>合計</t>
    <rPh sb="0" eb="2">
      <t>ゴウケイ</t>
    </rPh>
    <phoneticPr fontId="3"/>
  </si>
  <si>
    <t>請求額</t>
    <rPh sb="0" eb="2">
      <t>セイキュウ</t>
    </rPh>
    <rPh sb="2" eb="3">
      <t>ガク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</si>
  <si>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</si>
  <si>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</si>
  <si>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3"/>
  </si>
  <si>
    <r>
      <t>（１）</t>
    </r>
    <r>
      <rPr>
        <b/>
        <sz val="12"/>
        <color indexed="10"/>
        <rFont val="ＭＳ Ｐゴシック"/>
        <family val="3"/>
        <charset val="128"/>
      </rPr>
      <t>INT</t>
    </r>
    <r>
      <rPr>
        <b/>
        <sz val="12"/>
        <rFont val="ＭＳ Ｐゴシック"/>
        <family val="3"/>
        <charset val="128"/>
      </rPr>
      <t>関数ー「数学／三角」関数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</si>
  <si>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</si>
  <si>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</si>
  <si>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</si>
  <si>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④最初に、使う関数を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5" eb="6">
      <t>ツカ</t>
    </rPh>
    <rPh sb="7" eb="9">
      <t>カンスウ</t>
    </rPh>
    <rPh sb="23" eb="25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</si>
  <si>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</si>
  <si>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少数点一桁を、切捨てます</t>
    </r>
    <r>
      <rPr>
        <sz val="12"/>
        <color theme="1"/>
        <rFont val="ＭＳ Ｐゴシック"/>
        <family val="3"/>
        <charset val="128"/>
      </rPr>
      <t>。→「消費税」の算出に便利ですね。</t>
    </r>
    <rPh sb="0" eb="2">
      <t>ショウスウ</t>
    </rPh>
    <rPh sb="2" eb="3">
      <t>テン</t>
    </rPh>
    <rPh sb="3" eb="5">
      <t>ヒトケタ</t>
    </rPh>
    <rPh sb="7" eb="9">
      <t>キリス</t>
    </rPh>
    <rPh sb="15" eb="18">
      <t>ショウヒゼイ</t>
    </rPh>
    <rPh sb="20" eb="22">
      <t>サンシュツ</t>
    </rPh>
    <rPh sb="23" eb="25">
      <t>ベンリ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</si>
  <si>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に左にある数値を「INT関数」で小数点一桁で、切り捨てましょう。</t>
    </r>
    <rPh sb="2" eb="3">
      <t>ヒダリ</t>
    </rPh>
    <rPh sb="6" eb="8">
      <t>スウチ</t>
    </rPh>
    <rPh sb="13" eb="15">
      <t>カンスウ</t>
    </rPh>
    <rPh sb="17" eb="20">
      <t>ショウスウテン</t>
    </rPh>
    <rPh sb="20" eb="22">
      <t>ヒトケタ</t>
    </rPh>
    <rPh sb="24" eb="25">
      <t>キ</t>
    </rPh>
    <rPh sb="26" eb="27">
      <t>ス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</si>
  <si>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</si>
  <si>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INT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3" eb="15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</si>
  <si>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</si>
  <si>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に左にある商品を「INT関数」で</t>
    </r>
    <r>
      <rPr>
        <b/>
        <sz val="12"/>
        <rFont val="ＭＳ Ｐゴシック"/>
        <family val="3"/>
        <charset val="128"/>
      </rPr>
      <t>消費税</t>
    </r>
    <r>
      <rPr>
        <sz val="12"/>
        <color theme="1"/>
        <rFont val="ＭＳ Ｐゴシック"/>
        <family val="3"/>
        <charset val="128"/>
      </rPr>
      <t>を求めましょう。</t>
    </r>
    <rPh sb="2" eb="3">
      <t>ヒダリ</t>
    </rPh>
    <rPh sb="6" eb="8">
      <t>ショウヒン</t>
    </rPh>
    <rPh sb="13" eb="15">
      <t>カンスウ</t>
    </rPh>
    <rPh sb="17" eb="20">
      <t>ショウヒゼイ</t>
    </rPh>
    <rPh sb="21" eb="22">
      <t>モト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</si>
  <si>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に「INT関数」で消費税込みの価格を求めましょう。</t>
    </r>
    <rPh sb="6" eb="8">
      <t>カンスウ</t>
    </rPh>
    <rPh sb="10" eb="13">
      <t>ショウヒゼイ</t>
    </rPh>
    <rPh sb="13" eb="14">
      <t>コ</t>
    </rPh>
    <rPh sb="16" eb="18">
      <t>カカク</t>
    </rPh>
    <rPh sb="19" eb="20">
      <t>モト</t>
    </rPh>
    <phoneticPr fontId="3"/>
  </si>
  <si>
    <r>
      <t>１、「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」ボタンの右横にある▼をクリックして</t>
    </r>
    <rPh sb="9" eb="11">
      <t>ミギヨコ</t>
    </rPh>
    <phoneticPr fontId="3"/>
  </si>
  <si>
    <r>
      <t>商品価格×1.08</t>
    </r>
    <r>
      <rPr>
        <sz val="12"/>
        <color theme="1"/>
        <rFont val="ＭＳ Ｐゴシック"/>
        <family val="3"/>
        <charset val="128"/>
      </rPr>
      <t>　の式を入力</t>
    </r>
    <rPh sb="0" eb="2">
      <t>ショウヒン</t>
    </rPh>
    <rPh sb="2" eb="4">
      <t>カカク</t>
    </rPh>
    <rPh sb="11" eb="12">
      <t>シキ</t>
    </rPh>
    <rPh sb="13" eb="15">
      <t>ニュウリョク</t>
    </rPh>
    <phoneticPr fontId="3"/>
  </si>
  <si>
    <r>
      <t>商品価格×0.08＋商品価格　</t>
    </r>
    <r>
      <rPr>
        <sz val="12"/>
        <color theme="1"/>
        <rFont val="ＭＳ Ｐゴシック"/>
        <family val="3"/>
        <charset val="128"/>
      </rPr>
      <t>の式を入力</t>
    </r>
    <r>
      <rPr>
        <sz val="12"/>
        <color theme="1"/>
        <rFont val="ＭＳ ゴシック"/>
        <family val="2"/>
        <charset val="128"/>
      </rPr>
      <t/>
    </r>
    <rPh sb="0" eb="2">
      <t>ショウヒン</t>
    </rPh>
    <rPh sb="2" eb="4">
      <t>カカク</t>
    </rPh>
    <rPh sb="10" eb="12">
      <t>ショウヒン</t>
    </rPh>
    <rPh sb="12" eb="14">
      <t>カカク</t>
    </rPh>
    <rPh sb="16" eb="17">
      <t>シキ</t>
    </rPh>
    <rPh sb="18" eb="20">
      <t>ニュウリョク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</si>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</sst>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#&quot;円&quot;"/>
    <numFmt numFmtId="177" formatCode="#,###&quot;個&quot;"/>
    <numFmt numFmtId="178" formatCode="0.0_ "/>
  </numFmts>
  <fonts count="29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8" borderId="15" xfId="0" applyFont="1" applyFill="1" applyBorder="1" applyAlignment="1">
      <alignment horizontal="center" vertical="center"/>
    </xf>
    <xf numFmtId="0" fontId="20" fillId="3" borderId="15" xfId="0" applyFont="1" applyFill="1" applyBorder="1" applyAlignment="1">
      <alignment horizontal="center" vertical="center"/>
    </xf>
    <xf numFmtId="0" fontId="20" fillId="0" borderId="15" xfId="0" applyFont="1" applyBorder="1" applyAlignment="1">
      <alignment horizontal="right" vertical="center"/>
    </xf>
    <xf numFmtId="0" fontId="25" fillId="3" borderId="1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8" fillId="0" borderId="0" xfId="1" applyNumberFormat="1" applyFont="1" applyBorder="1" applyAlignment="1">
      <alignment vertical="center"/>
    </xf>
    <xf numFmtId="177" fontId="8" fillId="0" borderId="0" xfId="1" applyNumberFormat="1" applyFont="1" applyBorder="1" applyAlignment="1">
      <alignment vertical="center"/>
    </xf>
    <xf numFmtId="0" fontId="8" fillId="14" borderId="5" xfId="0" applyFont="1" applyFill="1" applyBorder="1" applyAlignment="1">
      <alignment vertical="center"/>
    </xf>
    <xf numFmtId="0" fontId="8" fillId="14" borderId="6" xfId="0" applyFont="1" applyFill="1" applyBorder="1" applyAlignment="1">
      <alignment vertical="center"/>
    </xf>
    <xf numFmtId="0" fontId="8" fillId="14" borderId="7" xfId="0" applyFont="1" applyFill="1" applyBorder="1" applyAlignment="1">
      <alignment vertical="center"/>
    </xf>
    <xf numFmtId="0" fontId="8" fillId="14" borderId="9" xfId="0" applyFont="1" applyFill="1" applyBorder="1" applyAlignment="1">
      <alignment vertical="center"/>
    </xf>
    <xf numFmtId="0" fontId="8" fillId="14" borderId="0" xfId="0" applyFont="1" applyFill="1" applyBorder="1" applyAlignment="1">
      <alignment vertical="center"/>
    </xf>
    <xf numFmtId="0" fontId="8" fillId="14" borderId="10" xfId="0" applyFont="1" applyFill="1" applyBorder="1" applyAlignment="1">
      <alignment vertical="center"/>
    </xf>
    <xf numFmtId="0" fontId="8" fillId="14" borderId="12" xfId="0" applyFont="1" applyFill="1" applyBorder="1" applyAlignment="1">
      <alignment vertical="center"/>
    </xf>
    <xf numFmtId="0" fontId="8" fillId="14" borderId="13" xfId="0" applyFont="1" applyFill="1" applyBorder="1" applyAlignment="1">
      <alignment vertical="center"/>
    </xf>
    <xf numFmtId="0" fontId="8" fillId="14" borderId="14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4" fillId="7" borderId="0" xfId="0" applyFont="1" applyFill="1" applyAlignment="1">
      <alignment vertical="center"/>
    </xf>
    <xf numFmtId="0" fontId="20" fillId="7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4" fillId="0" borderId="15" xfId="0" applyFont="1" applyBorder="1" applyAlignment="1">
      <alignment vertical="center"/>
    </xf>
    <xf numFmtId="178" fontId="24" fillId="9" borderId="15" xfId="0" applyNumberFormat="1" applyFont="1" applyFill="1" applyBorder="1" applyAlignment="1">
      <alignment vertical="center"/>
    </xf>
    <xf numFmtId="0" fontId="24" fillId="9" borderId="15" xfId="0" applyFont="1" applyFill="1" applyBorder="1" applyAlignment="1">
      <alignment vertical="center"/>
    </xf>
    <xf numFmtId="0" fontId="4" fillId="10" borderId="0" xfId="0" applyFont="1" applyFill="1" applyAlignment="1">
      <alignment vertical="center"/>
    </xf>
    <xf numFmtId="0" fontId="20" fillId="10" borderId="0" xfId="0" applyFont="1" applyFill="1" applyAlignment="1">
      <alignment vertical="center"/>
    </xf>
    <xf numFmtId="38" fontId="20" fillId="0" borderId="15" xfId="1" applyFont="1" applyBorder="1" applyAlignment="1">
      <alignment vertical="center"/>
    </xf>
    <xf numFmtId="38" fontId="24" fillId="0" borderId="15" xfId="1" applyFont="1" applyBorder="1" applyAlignment="1">
      <alignment vertical="center"/>
    </xf>
    <xf numFmtId="38" fontId="24" fillId="9" borderId="15" xfId="1" applyFont="1" applyFill="1" applyBorder="1" applyAlignment="1">
      <alignment vertical="center"/>
    </xf>
    <xf numFmtId="0" fontId="24" fillId="9" borderId="15" xfId="1" applyNumberFormat="1" applyFont="1" applyFill="1" applyBorder="1" applyAlignment="1">
      <alignment vertical="center"/>
    </xf>
    <xf numFmtId="38" fontId="20" fillId="0" borderId="0" xfId="1" applyFont="1" applyAlignment="1">
      <alignment vertical="center"/>
    </xf>
    <xf numFmtId="38" fontId="20" fillId="0" borderId="0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24" fillId="11" borderId="15" xfId="1" applyFont="1" applyFill="1" applyBorder="1" applyAlignment="1">
      <alignment vertical="center"/>
    </xf>
    <xf numFmtId="0" fontId="24" fillId="11" borderId="15" xfId="1" applyNumberFormat="1" applyFont="1" applyFill="1" applyBorder="1" applyAlignment="1">
      <alignment vertical="center"/>
    </xf>
    <xf numFmtId="38" fontId="24" fillId="12" borderId="15" xfId="1" applyFont="1" applyFill="1" applyBorder="1" applyAlignment="1">
      <alignment vertical="center"/>
    </xf>
    <xf numFmtId="0" fontId="24" fillId="12" borderId="15" xfId="0" applyNumberFormat="1" applyFont="1" applyFill="1" applyBorder="1" applyAlignment="1">
      <alignment vertical="center"/>
    </xf>
    <xf numFmtId="38" fontId="24" fillId="13" borderId="15" xfId="1" applyFont="1" applyFill="1" applyBorder="1" applyAlignment="1">
      <alignment vertical="center"/>
    </xf>
    <xf numFmtId="0" fontId="24" fillId="13" borderId="15" xfId="0" applyNumberFormat="1" applyFont="1" applyFill="1" applyBorder="1" applyAlignment="1">
      <alignment vertical="center"/>
    </xf>
    <xf numFmtId="0" fontId="24" fillId="9" borderId="15" xfId="0" applyNumberFormat="1" applyFont="1" applyFill="1" applyBorder="1" applyAlignment="1">
      <alignment vertical="center"/>
    </xf>
    <xf numFmtId="0" fontId="20" fillId="0" borderId="0" xfId="0" applyNumberFormat="1" applyFont="1" applyAlignment="1">
      <alignment vertical="center"/>
    </xf>
    <xf numFmtId="6" fontId="24" fillId="9" borderId="15" xfId="2" applyFont="1" applyFill="1" applyBorder="1" applyAlignment="1">
      <alignment vertical="center"/>
    </xf>
    <xf numFmtId="0" fontId="18" fillId="6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1</xdr:row>
      <xdr:rowOff>171451</xdr:rowOff>
    </xdr:from>
    <xdr:to>
      <xdr:col>5</xdr:col>
      <xdr:colOff>104775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7C83DB2-C7FF-412F-89D9-F45A8A79F580}"/>
            </a:ext>
          </a:extLst>
        </xdr:cNvPr>
        <xdr:cNvSpPr txBox="1">
          <a:spLocks noChangeArrowheads="1"/>
        </xdr:cNvSpPr>
      </xdr:nvSpPr>
      <xdr:spPr bwMode="auto">
        <a:xfrm>
          <a:off x="619125" y="390526"/>
          <a:ext cx="2790825" cy="1142999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5"/>
        </a:lnRef>
        <a:fillRef idx="3">
          <a:schemeClr val="accent5"/>
        </a:fillRef>
        <a:effectRef idx="3">
          <a:schemeClr val="accent5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INT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イント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691033</xdr:colOff>
      <xdr:row>38</xdr:row>
      <xdr:rowOff>143320</xdr:rowOff>
    </xdr:from>
    <xdr:to>
      <xdr:col>13</xdr:col>
      <xdr:colOff>284004</xdr:colOff>
      <xdr:row>43</xdr:row>
      <xdr:rowOff>6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CC26068E-3C8A-42B8-8A55-764B224A5BA5}"/>
            </a:ext>
          </a:extLst>
        </xdr:cNvPr>
        <xdr:cNvGrpSpPr>
          <a:grpSpLocks/>
        </xdr:cNvGrpSpPr>
      </xdr:nvGrpSpPr>
      <xdr:grpSpPr bwMode="auto">
        <a:xfrm>
          <a:off x="910108" y="8553895"/>
          <a:ext cx="8194046" cy="952061"/>
          <a:chOff x="72" y="671"/>
          <a:chExt cx="728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C7A4F8E-E471-4208-9EC5-F271FEF7E0F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3E18C45F-81CF-4324-9A6A-328AC93C9B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B35E7CD-EB65-48AA-8EDD-0B787E8C97E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8" y="674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6387FCDE-2139-4704-BF46-789BE43CA8D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2" y="671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400050</xdr:colOff>
      <xdr:row>26</xdr:row>
      <xdr:rowOff>9525</xdr:rowOff>
    </xdr:from>
    <xdr:to>
      <xdr:col>3</xdr:col>
      <xdr:colOff>628650</xdr:colOff>
      <xdr:row>27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B9B0507B-8DDF-4FF8-A2CD-41561C1514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62175" y="57054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647700</xdr:colOff>
      <xdr:row>52</xdr:row>
      <xdr:rowOff>200024</xdr:rowOff>
    </xdr:from>
    <xdr:to>
      <xdr:col>2</xdr:col>
      <xdr:colOff>415826</xdr:colOff>
      <xdr:row>54</xdr:row>
      <xdr:rowOff>114299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CFC758B5-53EB-4B9B-8B1D-7817975EC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66775" y="11591924"/>
          <a:ext cx="539651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752475</xdr:colOff>
      <xdr:row>52</xdr:row>
      <xdr:rowOff>200025</xdr:rowOff>
    </xdr:from>
    <xdr:to>
      <xdr:col>10</xdr:col>
      <xdr:colOff>552450</xdr:colOff>
      <xdr:row>54</xdr:row>
      <xdr:rowOff>47625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F97D99D3-2F9C-420E-9020-B346F79E2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86525" y="11591925"/>
          <a:ext cx="57150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476250</xdr:colOff>
      <xdr:row>60</xdr:row>
      <xdr:rowOff>19050</xdr:rowOff>
    </xdr:from>
    <xdr:to>
      <xdr:col>11</xdr:col>
      <xdr:colOff>704850</xdr:colOff>
      <xdr:row>61</xdr:row>
      <xdr:rowOff>9525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71CE338E-A77A-4FBD-819C-176EF4BAA4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753350" y="132492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76200</xdr:colOff>
      <xdr:row>74</xdr:row>
      <xdr:rowOff>9524</xdr:rowOff>
    </xdr:from>
    <xdr:to>
      <xdr:col>1</xdr:col>
      <xdr:colOff>581025</xdr:colOff>
      <xdr:row>75</xdr:row>
      <xdr:rowOff>142874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8415E253-9433-4F1D-BF5C-186B07DFE0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95275" y="16306799"/>
          <a:ext cx="504825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761999</xdr:colOff>
      <xdr:row>73</xdr:row>
      <xdr:rowOff>160093</xdr:rowOff>
    </xdr:from>
    <xdr:to>
      <xdr:col>10</xdr:col>
      <xdr:colOff>523875</xdr:colOff>
      <xdr:row>75</xdr:row>
      <xdr:rowOff>0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545D11F2-9A38-4BAB-BABC-FD2094615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496049" y="16238293"/>
          <a:ext cx="533401" cy="27805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104774</xdr:colOff>
      <xdr:row>85</xdr:row>
      <xdr:rowOff>133350</xdr:rowOff>
    </xdr:from>
    <xdr:to>
      <xdr:col>1</xdr:col>
      <xdr:colOff>647699</xdr:colOff>
      <xdr:row>87</xdr:row>
      <xdr:rowOff>28575</xdr:rowOff>
    </xdr:to>
    <xdr:pic>
      <xdr:nvPicPr>
        <xdr:cNvPr id="14" name="Picture 741">
          <a:extLst>
            <a:ext uri="{FF2B5EF4-FFF2-40B4-BE49-F238E27FC236}">
              <a16:creationId xmlns:a16="http://schemas.microsoft.com/office/drawing/2014/main" id="{2FE204C6-62CA-4410-9EAB-A6F1E61DEC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3849" y="19059525"/>
          <a:ext cx="542925" cy="33337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0</xdr:colOff>
      <xdr:row>85</xdr:row>
      <xdr:rowOff>76200</xdr:rowOff>
    </xdr:from>
    <xdr:to>
      <xdr:col>10</xdr:col>
      <xdr:colOff>495300</xdr:colOff>
      <xdr:row>86</xdr:row>
      <xdr:rowOff>142875</xdr:rowOff>
    </xdr:to>
    <xdr:pic>
      <xdr:nvPicPr>
        <xdr:cNvPr id="15" name="Picture 742">
          <a:extLst>
            <a:ext uri="{FF2B5EF4-FFF2-40B4-BE49-F238E27FC236}">
              <a16:creationId xmlns:a16="http://schemas.microsoft.com/office/drawing/2014/main" id="{C449D114-2E74-4303-8DB4-F55743F4EF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505575" y="19002375"/>
          <a:ext cx="49530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161926</xdr:colOff>
      <xdr:row>102</xdr:row>
      <xdr:rowOff>77366</xdr:rowOff>
    </xdr:from>
    <xdr:to>
      <xdr:col>1</xdr:col>
      <xdr:colOff>714376</xdr:colOff>
      <xdr:row>104</xdr:row>
      <xdr:rowOff>0</xdr:rowOff>
    </xdr:to>
    <xdr:pic>
      <xdr:nvPicPr>
        <xdr:cNvPr id="16" name="Picture 748">
          <a:extLst>
            <a:ext uri="{FF2B5EF4-FFF2-40B4-BE49-F238E27FC236}">
              <a16:creationId xmlns:a16="http://schemas.microsoft.com/office/drawing/2014/main" id="{A9FB9D9B-7AEE-4941-8201-0F56B6D9E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81001" y="22642091"/>
          <a:ext cx="552450" cy="360784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102</xdr:row>
      <xdr:rowOff>66307</xdr:rowOff>
    </xdr:from>
    <xdr:to>
      <xdr:col>9</xdr:col>
      <xdr:colOff>647700</xdr:colOff>
      <xdr:row>103</xdr:row>
      <xdr:rowOff>171449</xdr:rowOff>
    </xdr:to>
    <xdr:pic>
      <xdr:nvPicPr>
        <xdr:cNvPr id="17" name="Picture 749">
          <a:extLst>
            <a:ext uri="{FF2B5EF4-FFF2-40B4-BE49-F238E27FC236}">
              <a16:creationId xmlns:a16="http://schemas.microsoft.com/office/drawing/2014/main" id="{2984D214-FBAD-4A26-AF7C-4C6FF3DBD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819775" y="22631032"/>
          <a:ext cx="561975" cy="32421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5</xdr:col>
      <xdr:colOff>47625</xdr:colOff>
      <xdr:row>83</xdr:row>
      <xdr:rowOff>85725</xdr:rowOff>
    </xdr:from>
    <xdr:to>
      <xdr:col>7</xdr:col>
      <xdr:colOff>695325</xdr:colOff>
      <xdr:row>85</xdr:row>
      <xdr:rowOff>180975</xdr:rowOff>
    </xdr:to>
    <xdr:sp macro="" textlink="">
      <xdr:nvSpPr>
        <xdr:cNvPr id="29" name="テキスト ボックス 28">
          <a:extLst>
            <a:ext uri="{FF2B5EF4-FFF2-40B4-BE49-F238E27FC236}">
              <a16:creationId xmlns:a16="http://schemas.microsoft.com/office/drawing/2014/main" id="{148EE92F-A929-4DFE-B864-1027049A49F4}"/>
            </a:ext>
          </a:extLst>
        </xdr:cNvPr>
        <xdr:cNvSpPr txBox="1"/>
      </xdr:nvSpPr>
      <xdr:spPr>
        <a:xfrm>
          <a:off x="3352800" y="18573750"/>
          <a:ext cx="2190750" cy="5334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466725</xdr:colOff>
      <xdr:row>1</xdr:row>
      <xdr:rowOff>76200</xdr:rowOff>
    </xdr:from>
    <xdr:to>
      <xdr:col>15</xdr:col>
      <xdr:colOff>256319</xdr:colOff>
      <xdr:row>7</xdr:row>
      <xdr:rowOff>161750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207B26E5-353E-4994-8CAC-32BCBB96CD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771900" y="295275"/>
          <a:ext cx="6847619" cy="1400000"/>
        </a:xfrm>
        <a:prstGeom prst="rect">
          <a:avLst/>
        </a:prstGeom>
      </xdr:spPr>
    </xdr:pic>
    <xdr:clientData/>
  </xdr:twoCellAnchor>
  <xdr:twoCellAnchor editAs="oneCell">
    <xdr:from>
      <xdr:col>11</xdr:col>
      <xdr:colOff>742950</xdr:colOff>
      <xdr:row>9</xdr:row>
      <xdr:rowOff>66675</xdr:rowOff>
    </xdr:from>
    <xdr:to>
      <xdr:col>14</xdr:col>
      <xdr:colOff>57150</xdr:colOff>
      <xdr:row>11</xdr:row>
      <xdr:rowOff>123825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F32CC00B-3B7C-439A-8A57-3C81A51A6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2124075"/>
          <a:ext cx="16287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295275</xdr:colOff>
      <xdr:row>19</xdr:row>
      <xdr:rowOff>0</xdr:rowOff>
    </xdr:from>
    <xdr:to>
      <xdr:col>15</xdr:col>
      <xdr:colOff>239544</xdr:colOff>
      <xdr:row>37</xdr:row>
      <xdr:rowOff>37809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99EE0392-17E0-49ED-BD4D-24EF88948709}"/>
            </a:ext>
          </a:extLst>
        </xdr:cNvPr>
        <xdr:cNvGrpSpPr/>
      </xdr:nvGrpSpPr>
      <xdr:grpSpPr>
        <a:xfrm>
          <a:off x="5143500" y="4248150"/>
          <a:ext cx="5459244" cy="3981159"/>
          <a:chOff x="5114925" y="4133850"/>
          <a:chExt cx="4876190" cy="3981159"/>
        </a:xfrm>
      </xdr:grpSpPr>
      <xdr:sp macro="" textlink="">
        <xdr:nvSpPr>
          <xdr:cNvPr id="28" name="右矢印 11">
            <a:extLst>
              <a:ext uri="{FF2B5EF4-FFF2-40B4-BE49-F238E27FC236}">
                <a16:creationId xmlns:a16="http://schemas.microsoft.com/office/drawing/2014/main" id="{531B5704-70A2-4E21-A372-A1AB8C542A49}"/>
              </a:ext>
            </a:extLst>
          </xdr:cNvPr>
          <xdr:cNvSpPr/>
        </xdr:nvSpPr>
        <xdr:spPr>
          <a:xfrm>
            <a:off x="6760812" y="6408915"/>
            <a:ext cx="514350" cy="266484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34" name="図 33">
            <a:extLst>
              <a:ext uri="{FF2B5EF4-FFF2-40B4-BE49-F238E27FC236}">
                <a16:creationId xmlns:a16="http://schemas.microsoft.com/office/drawing/2014/main" id="{93A2BDEB-7AEF-45C5-8126-BC28E8038437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5114925" y="4133850"/>
            <a:ext cx="4876190" cy="2095238"/>
          </a:xfrm>
          <a:prstGeom prst="rect">
            <a:avLst/>
          </a:prstGeom>
        </xdr:spPr>
      </xdr:pic>
      <xdr:pic>
        <xdr:nvPicPr>
          <xdr:cNvPr id="35" name="図 34">
            <a:extLst>
              <a:ext uri="{FF2B5EF4-FFF2-40B4-BE49-F238E27FC236}">
                <a16:creationId xmlns:a16="http://schemas.microsoft.com/office/drawing/2014/main" id="{275D90F2-8DB1-4ED3-9FE6-D69323E3057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7312522" y="5791200"/>
            <a:ext cx="2285714" cy="2323809"/>
          </a:xfrm>
          <a:prstGeom prst="rect">
            <a:avLst/>
          </a:prstGeom>
        </xdr:spPr>
      </xdr:pic>
    </xdr:grpSp>
    <xdr:clientData/>
  </xdr:twoCellAnchor>
  <xdr:twoCellAnchor editAs="oneCell">
    <xdr:from>
      <xdr:col>3</xdr:col>
      <xdr:colOff>19050</xdr:colOff>
      <xdr:row>57</xdr:row>
      <xdr:rowOff>104774</xdr:rowOff>
    </xdr:from>
    <xdr:to>
      <xdr:col>6</xdr:col>
      <xdr:colOff>552210</xdr:colOff>
      <xdr:row>67</xdr:row>
      <xdr:rowOff>483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332810AF-3643-4120-9102-8036B59743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781175" y="12677774"/>
          <a:ext cx="2847735" cy="2086459"/>
        </a:xfrm>
        <a:prstGeom prst="rect">
          <a:avLst/>
        </a:prstGeom>
      </xdr:spPr>
    </xdr:pic>
    <xdr:clientData/>
  </xdr:twoCellAnchor>
  <xdr:twoCellAnchor editAs="oneCell">
    <xdr:from>
      <xdr:col>5</xdr:col>
      <xdr:colOff>152400</xdr:colOff>
      <xdr:row>77</xdr:row>
      <xdr:rowOff>152400</xdr:rowOff>
    </xdr:from>
    <xdr:to>
      <xdr:col>7</xdr:col>
      <xdr:colOff>704850</xdr:colOff>
      <xdr:row>82</xdr:row>
      <xdr:rowOff>384610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C7708FA6-95BE-41C9-84F6-52F009C14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457575" y="17106900"/>
          <a:ext cx="2095500" cy="1327585"/>
        </a:xfrm>
        <a:prstGeom prst="rect">
          <a:avLst/>
        </a:prstGeom>
      </xdr:spPr>
    </xdr:pic>
    <xdr:clientData/>
  </xdr:twoCellAnchor>
  <xdr:twoCellAnchor editAs="oneCell">
    <xdr:from>
      <xdr:col>5</xdr:col>
      <xdr:colOff>247650</xdr:colOff>
      <xdr:row>91</xdr:row>
      <xdr:rowOff>171450</xdr:rowOff>
    </xdr:from>
    <xdr:to>
      <xdr:col>9</xdr:col>
      <xdr:colOff>367812</xdr:colOff>
      <xdr:row>97</xdr:row>
      <xdr:rowOff>209550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E4DA8D93-D954-4C43-8EDB-31B62EEE3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52825" y="20412075"/>
          <a:ext cx="2549037" cy="1352550"/>
        </a:xfrm>
        <a:prstGeom prst="rect">
          <a:avLst/>
        </a:prstGeom>
      </xdr:spPr>
    </xdr:pic>
    <xdr:clientData/>
  </xdr:twoCellAnchor>
  <xdr:twoCellAnchor>
    <xdr:from>
      <xdr:col>4</xdr:col>
      <xdr:colOff>628650</xdr:colOff>
      <xdr:row>101</xdr:row>
      <xdr:rowOff>9525</xdr:rowOff>
    </xdr:from>
    <xdr:to>
      <xdr:col>7</xdr:col>
      <xdr:colOff>504825</xdr:colOff>
      <xdr:row>103</xdr:row>
      <xdr:rowOff>104775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495D4C86-6EC1-4D83-8919-FE5A835F5D36}"/>
            </a:ext>
          </a:extLst>
        </xdr:cNvPr>
        <xdr:cNvSpPr txBox="1"/>
      </xdr:nvSpPr>
      <xdr:spPr>
        <a:xfrm>
          <a:off x="3162300" y="22355175"/>
          <a:ext cx="2190750" cy="5334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6</xdr:col>
      <xdr:colOff>609600</xdr:colOff>
      <xdr:row>113</xdr:row>
      <xdr:rowOff>200024</xdr:rowOff>
    </xdr:from>
    <xdr:to>
      <xdr:col>10</xdr:col>
      <xdr:colOff>619125</xdr:colOff>
      <xdr:row>121</xdr:row>
      <xdr:rowOff>23463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511964DD-BDDB-4C3E-8187-429FEACEA6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86300" y="25260299"/>
          <a:ext cx="2438400" cy="1576039"/>
        </a:xfrm>
        <a:prstGeom prst="rect">
          <a:avLst/>
        </a:prstGeom>
      </xdr:spPr>
    </xdr:pic>
    <xdr:clientData/>
  </xdr:twoCellAnchor>
  <xdr:twoCellAnchor>
    <xdr:from>
      <xdr:col>5</xdr:col>
      <xdr:colOff>28575</xdr:colOff>
      <xdr:row>68</xdr:row>
      <xdr:rowOff>95250</xdr:rowOff>
    </xdr:from>
    <xdr:to>
      <xdr:col>7</xdr:col>
      <xdr:colOff>676275</xdr:colOff>
      <xdr:row>70</xdr:row>
      <xdr:rowOff>190500</xdr:rowOff>
    </xdr:to>
    <xdr:sp macro="" textlink="">
      <xdr:nvSpPr>
        <xdr:cNvPr id="30" name="テキスト ボックス 29">
          <a:extLst>
            <a:ext uri="{FF2B5EF4-FFF2-40B4-BE49-F238E27FC236}">
              <a16:creationId xmlns:a16="http://schemas.microsoft.com/office/drawing/2014/main" id="{45AF10B5-C95E-46DB-A5B1-B05A3FF10C26}"/>
            </a:ext>
          </a:extLst>
        </xdr:cNvPr>
        <xdr:cNvSpPr txBox="1"/>
      </xdr:nvSpPr>
      <xdr:spPr>
        <a:xfrm>
          <a:off x="3333750" y="15078075"/>
          <a:ext cx="2190750" cy="5334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7"/>
  <sheetViews>
    <sheetView tabSelected="1" workbookViewId="0">
      <selection activeCell="A3" sqref="A3"/>
    </sheetView>
  </sheetViews>
  <sheetFormatPr defaultRowHeight="17.25" customHeight="1" x14ac:dyDescent="0.15"/>
  <cols>
    <col min="1" max="1" width="2.875" style="15" customWidth="1"/>
    <col min="2" max="8" width="10.125" style="9" customWidth="1"/>
    <col min="9" max="9" width="1.5" style="9" customWidth="1"/>
    <col min="10" max="16" width="10.125" style="9" customWidth="1"/>
    <col min="17" max="16384" width="9" style="9"/>
  </cols>
  <sheetData>
    <row r="1" spans="1:16" ht="17.25" customHeight="1" x14ac:dyDescent="0.15">
      <c r="A1" s="57" t="s">
        <v>44</v>
      </c>
      <c r="B1" s="57"/>
      <c r="C1" s="57"/>
      <c r="D1" s="57"/>
      <c r="E1" s="57"/>
      <c r="F1" s="57"/>
      <c r="G1" s="57"/>
    </row>
    <row r="9" spans="1:16" ht="24" customHeight="1" thickBot="1" x14ac:dyDescent="0.2">
      <c r="C9" s="58" t="s">
        <v>45</v>
      </c>
      <c r="D9" s="59"/>
      <c r="E9" s="59"/>
      <c r="F9" s="59"/>
      <c r="G9" s="59"/>
      <c r="H9" s="59"/>
      <c r="I9" s="59"/>
      <c r="J9" s="59"/>
      <c r="K9" s="59"/>
      <c r="L9" s="59"/>
      <c r="M9" s="59"/>
      <c r="N9" s="60"/>
      <c r="O9" s="1"/>
    </row>
    <row r="10" spans="1:16" s="16" customFormat="1" ht="17.25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s="16" customFormat="1" ht="17.25" customHeight="1" x14ac:dyDescent="0.15">
      <c r="F11" s="17" t="s">
        <v>0</v>
      </c>
      <c r="G11" s="3"/>
      <c r="H11" s="3"/>
      <c r="I11" s="3"/>
      <c r="J11" s="3"/>
      <c r="K11" s="2"/>
      <c r="L11" s="2"/>
      <c r="M11" s="2"/>
      <c r="N11" s="2"/>
      <c r="O11" s="2"/>
    </row>
    <row r="12" spans="1:16" ht="17.25" customHeight="1" x14ac:dyDescent="0.15">
      <c r="A12" s="16"/>
      <c r="C12" s="16"/>
      <c r="D12" s="16"/>
      <c r="E12" s="18"/>
      <c r="F12" s="5"/>
      <c r="G12" s="19"/>
      <c r="H12" s="20"/>
      <c r="I12" s="16"/>
      <c r="J12" s="16"/>
      <c r="K12" s="16"/>
      <c r="L12" s="16"/>
      <c r="M12" s="16"/>
      <c r="N12" s="16"/>
      <c r="O12" s="16"/>
      <c r="P12" s="16"/>
    </row>
    <row r="14" spans="1:16" ht="17.25" customHeight="1" x14ac:dyDescent="0.15">
      <c r="D14" s="61" t="s">
        <v>1</v>
      </c>
      <c r="E14" s="21" t="s">
        <v>2</v>
      </c>
      <c r="F14" s="22"/>
      <c r="G14" s="22"/>
      <c r="H14" s="22"/>
      <c r="I14" s="22"/>
      <c r="J14" s="22"/>
      <c r="K14" s="22"/>
      <c r="L14" s="22"/>
      <c r="M14" s="22"/>
      <c r="N14" s="23"/>
    </row>
    <row r="15" spans="1:16" ht="17.25" customHeight="1" x14ac:dyDescent="0.15">
      <c r="D15" s="62"/>
      <c r="E15" s="24" t="s">
        <v>63</v>
      </c>
      <c r="F15" s="25"/>
      <c r="G15" s="25"/>
      <c r="H15" s="25"/>
      <c r="I15" s="25"/>
      <c r="J15" s="25"/>
      <c r="K15" s="25"/>
      <c r="L15" s="25"/>
      <c r="M15" s="25"/>
      <c r="N15" s="26"/>
    </row>
    <row r="16" spans="1:16" ht="17.25" customHeight="1" x14ac:dyDescent="0.15">
      <c r="D16" s="62"/>
      <c r="E16" s="24" t="s">
        <v>3</v>
      </c>
      <c r="F16" s="25"/>
      <c r="G16" s="25"/>
      <c r="H16" s="25"/>
      <c r="I16" s="25"/>
      <c r="J16" s="25"/>
      <c r="K16" s="25"/>
      <c r="L16" s="25"/>
      <c r="M16" s="25"/>
      <c r="N16" s="26"/>
    </row>
    <row r="17" spans="2:14" ht="17.25" customHeight="1" x14ac:dyDescent="0.15">
      <c r="D17" s="62"/>
      <c r="E17" s="24" t="s">
        <v>4</v>
      </c>
      <c r="F17" s="25"/>
      <c r="G17" s="25"/>
      <c r="H17" s="25"/>
      <c r="I17" s="25"/>
      <c r="J17" s="25"/>
      <c r="K17" s="25"/>
      <c r="L17" s="25"/>
      <c r="M17" s="25"/>
      <c r="N17" s="26"/>
    </row>
    <row r="18" spans="2:14" ht="17.25" customHeight="1" thickBot="1" x14ac:dyDescent="0.2">
      <c r="D18" s="63"/>
      <c r="E18" s="27" t="s">
        <v>5</v>
      </c>
      <c r="F18" s="28"/>
      <c r="G18" s="28"/>
      <c r="H18" s="28"/>
      <c r="I18" s="28"/>
      <c r="J18" s="28"/>
      <c r="K18" s="28"/>
      <c r="L18" s="28"/>
      <c r="M18" s="28"/>
      <c r="N18" s="29"/>
    </row>
    <row r="19" spans="2:14" ht="17.25" customHeight="1" thickTop="1" x14ac:dyDescent="0.15"/>
    <row r="21" spans="2:14" ht="17.25" customHeight="1" thickBot="1" x14ac:dyDescent="0.2">
      <c r="B21" s="64" t="s">
        <v>6</v>
      </c>
      <c r="C21" s="65"/>
      <c r="D21" s="66"/>
      <c r="E21" s="30"/>
      <c r="F21" s="30"/>
      <c r="G21" s="30"/>
      <c r="H21" s="30"/>
    </row>
    <row r="22" spans="2:14" ht="17.25" customHeight="1" thickTop="1" x14ac:dyDescent="0.15">
      <c r="D22" s="30"/>
      <c r="E22" s="30"/>
      <c r="F22" s="30"/>
      <c r="G22" s="30"/>
      <c r="H22" s="30"/>
    </row>
    <row r="23" spans="2:14" ht="17.25" customHeight="1" x14ac:dyDescent="0.15">
      <c r="B23" s="9" t="s">
        <v>7</v>
      </c>
      <c r="D23" s="30"/>
      <c r="E23" s="30"/>
      <c r="F23" s="30"/>
      <c r="G23" s="30"/>
      <c r="H23" s="30"/>
    </row>
    <row r="24" spans="2:14" ht="17.25" customHeight="1" x14ac:dyDescent="0.15">
      <c r="B24" s="9" t="s">
        <v>48</v>
      </c>
      <c r="D24" s="30"/>
      <c r="E24" s="30"/>
      <c r="F24" s="30"/>
      <c r="G24" s="30"/>
      <c r="H24" s="30"/>
    </row>
    <row r="25" spans="2:14" ht="17.25" customHeight="1" x14ac:dyDescent="0.15">
      <c r="B25" s="31" t="s">
        <v>60</v>
      </c>
      <c r="D25" s="30"/>
      <c r="E25" s="30"/>
      <c r="F25" s="30"/>
      <c r="G25" s="30"/>
      <c r="H25" s="30"/>
    </row>
    <row r="26" spans="2:14" ht="17.25" customHeight="1" x14ac:dyDescent="0.15">
      <c r="B26" s="31" t="s">
        <v>49</v>
      </c>
      <c r="D26" s="30"/>
      <c r="E26" s="30"/>
      <c r="F26" s="30"/>
      <c r="G26" s="30"/>
      <c r="H26" s="30"/>
    </row>
    <row r="27" spans="2:14" ht="17.25" customHeight="1" x14ac:dyDescent="0.15">
      <c r="B27" s="31" t="s">
        <v>50</v>
      </c>
      <c r="D27" s="30"/>
      <c r="E27" s="30"/>
      <c r="F27" s="30"/>
      <c r="G27" s="30"/>
      <c r="H27" s="30"/>
    </row>
    <row r="28" spans="2:14" ht="17.25" customHeight="1" x14ac:dyDescent="0.15">
      <c r="B28" s="9" t="s">
        <v>8</v>
      </c>
    </row>
    <row r="29" spans="2:14" ht="17.25" customHeight="1" x14ac:dyDescent="0.15">
      <c r="B29" s="9" t="s">
        <v>51</v>
      </c>
      <c r="C29" s="16"/>
    </row>
    <row r="30" spans="2:14" ht="17.25" customHeight="1" x14ac:dyDescent="0.15">
      <c r="B30" s="9" t="s">
        <v>52</v>
      </c>
    </row>
    <row r="31" spans="2:14" ht="17.25" customHeight="1" x14ac:dyDescent="0.15">
      <c r="B31" s="9" t="s">
        <v>9</v>
      </c>
    </row>
    <row r="32" spans="2:14" ht="17.25" customHeight="1" x14ac:dyDescent="0.15">
      <c r="B32" s="9" t="s">
        <v>10</v>
      </c>
    </row>
    <row r="33" spans="2:14" ht="17.25" customHeight="1" x14ac:dyDescent="0.15">
      <c r="B33" s="9" t="s">
        <v>11</v>
      </c>
    </row>
    <row r="35" spans="2:14" ht="17.25" customHeight="1" x14ac:dyDescent="0.15">
      <c r="C35" s="67" t="s">
        <v>46</v>
      </c>
      <c r="D35" s="68"/>
      <c r="E35" s="68"/>
      <c r="F35" s="68"/>
      <c r="G35" s="69"/>
    </row>
    <row r="36" spans="2:14" s="16" customFormat="1" ht="17.25" customHeight="1" thickBot="1" x14ac:dyDescent="0.2">
      <c r="C36" s="70"/>
      <c r="D36" s="71"/>
      <c r="E36" s="71"/>
      <c r="F36" s="71"/>
      <c r="G36" s="72"/>
    </row>
    <row r="37" spans="2:14" s="16" customFormat="1" ht="17.25" customHeight="1" thickTop="1" x14ac:dyDescent="0.15"/>
    <row r="46" spans="2:14" ht="17.25" customHeight="1" x14ac:dyDescent="0.15">
      <c r="K46" s="56" t="s">
        <v>12</v>
      </c>
      <c r="L46" s="56"/>
      <c r="M46" s="56"/>
      <c r="N46" s="56"/>
    </row>
    <row r="49" spans="2:13" ht="17.25" customHeight="1" x14ac:dyDescent="0.15">
      <c r="B49" s="32" t="s">
        <v>47</v>
      </c>
      <c r="C49" s="33"/>
      <c r="D49" s="33"/>
      <c r="E49" s="33"/>
      <c r="J49" s="32" t="s">
        <v>47</v>
      </c>
      <c r="K49" s="33"/>
      <c r="L49" s="33"/>
      <c r="M49" s="33"/>
    </row>
    <row r="50" spans="2:13" ht="17.25" customHeight="1" x14ac:dyDescent="0.15">
      <c r="B50" s="15" t="s">
        <v>53</v>
      </c>
      <c r="J50" s="15" t="s">
        <v>53</v>
      </c>
    </row>
    <row r="52" spans="2:13" ht="17.25" customHeight="1" x14ac:dyDescent="0.15">
      <c r="B52" s="34" t="s">
        <v>54</v>
      </c>
      <c r="F52" s="10"/>
      <c r="J52" s="34" t="s">
        <v>54</v>
      </c>
    </row>
    <row r="54" spans="2:13" ht="17.25" customHeight="1" x14ac:dyDescent="0.15">
      <c r="D54" s="11" t="s">
        <v>13</v>
      </c>
      <c r="E54" s="11" t="s">
        <v>14</v>
      </c>
      <c r="L54" s="11" t="s">
        <v>13</v>
      </c>
      <c r="M54" s="11" t="s">
        <v>14</v>
      </c>
    </row>
    <row r="55" spans="2:13" ht="17.25" customHeight="1" x14ac:dyDescent="0.15">
      <c r="D55" s="35">
        <v>0.98699999999999999</v>
      </c>
      <c r="E55" s="36">
        <f>INT(D55)</f>
        <v>0</v>
      </c>
      <c r="L55" s="35">
        <v>0.98699999999999999</v>
      </c>
      <c r="M55" s="37"/>
    </row>
    <row r="56" spans="2:13" ht="17.25" customHeight="1" x14ac:dyDescent="0.15">
      <c r="D56" s="35">
        <v>1.9</v>
      </c>
      <c r="E56" s="36">
        <f>INT(D56)</f>
        <v>1</v>
      </c>
      <c r="L56" s="35">
        <v>1.9</v>
      </c>
      <c r="M56" s="37"/>
    </row>
    <row r="57" spans="2:13" ht="17.25" customHeight="1" x14ac:dyDescent="0.15">
      <c r="D57" s="35">
        <v>10.23</v>
      </c>
      <c r="E57" s="36">
        <f>INT(D57)</f>
        <v>10</v>
      </c>
      <c r="L57" s="35">
        <v>10.23</v>
      </c>
      <c r="M57" s="37"/>
    </row>
    <row r="60" spans="2:13" ht="17.25" customHeight="1" x14ac:dyDescent="0.15">
      <c r="H60" s="10" t="s">
        <v>15</v>
      </c>
      <c r="J60" s="9" t="s">
        <v>16</v>
      </c>
    </row>
    <row r="61" spans="2:13" ht="17.25" customHeight="1" x14ac:dyDescent="0.15">
      <c r="J61" s="9" t="s">
        <v>17</v>
      </c>
    </row>
    <row r="62" spans="2:13" ht="17.25" customHeight="1" x14ac:dyDescent="0.15">
      <c r="J62" s="9" t="s">
        <v>55</v>
      </c>
    </row>
    <row r="63" spans="2:13" ht="17.25" customHeight="1" x14ac:dyDescent="0.15">
      <c r="J63" s="9" t="s">
        <v>56</v>
      </c>
    </row>
    <row r="64" spans="2:13" ht="17.25" customHeight="1" x14ac:dyDescent="0.15">
      <c r="J64" s="9" t="s">
        <v>57</v>
      </c>
    </row>
    <row r="65" spans="3:14" ht="17.25" customHeight="1" x14ac:dyDescent="0.15">
      <c r="J65" s="9" t="s">
        <v>18</v>
      </c>
    </row>
    <row r="68" spans="3:14" ht="17.25" customHeight="1" x14ac:dyDescent="0.15">
      <c r="C68" s="15"/>
    </row>
    <row r="69" spans="3:14" ht="17.25" customHeight="1" x14ac:dyDescent="0.15">
      <c r="C69" s="38" t="s">
        <v>19</v>
      </c>
      <c r="D69" s="39"/>
      <c r="J69" s="38" t="s">
        <v>19</v>
      </c>
      <c r="K69" s="39"/>
    </row>
    <row r="73" spans="3:14" ht="17.25" customHeight="1" x14ac:dyDescent="0.15">
      <c r="C73" s="34" t="s">
        <v>58</v>
      </c>
      <c r="L73" s="34" t="s">
        <v>58</v>
      </c>
    </row>
    <row r="75" spans="3:14" ht="17.25" customHeight="1" x14ac:dyDescent="0.15">
      <c r="C75" s="12" t="s">
        <v>20</v>
      </c>
      <c r="D75" s="12" t="s">
        <v>21</v>
      </c>
      <c r="E75" s="12" t="s">
        <v>22</v>
      </c>
      <c r="L75" s="12" t="s">
        <v>20</v>
      </c>
      <c r="M75" s="12" t="s">
        <v>21</v>
      </c>
      <c r="N75" s="12" t="s">
        <v>22</v>
      </c>
    </row>
    <row r="76" spans="3:14" ht="17.25" customHeight="1" x14ac:dyDescent="0.15">
      <c r="C76" s="40" t="s">
        <v>23</v>
      </c>
      <c r="D76" s="41">
        <v>98000</v>
      </c>
      <c r="E76" s="42">
        <f>INT(D76*0.08)</f>
        <v>7840</v>
      </c>
      <c r="L76" s="40" t="s">
        <v>23</v>
      </c>
      <c r="M76" s="41">
        <v>98000</v>
      </c>
      <c r="N76" s="43"/>
    </row>
    <row r="77" spans="3:14" ht="17.25" customHeight="1" x14ac:dyDescent="0.15">
      <c r="C77" s="40" t="s">
        <v>24</v>
      </c>
      <c r="D77" s="41">
        <v>48000</v>
      </c>
      <c r="E77" s="42">
        <f t="shared" ref="E77:E80" si="0">INT(D77*0.08)</f>
        <v>3840</v>
      </c>
      <c r="L77" s="40" t="s">
        <v>24</v>
      </c>
      <c r="M77" s="41">
        <v>48000</v>
      </c>
      <c r="N77" s="43"/>
    </row>
    <row r="78" spans="3:14" ht="17.25" customHeight="1" x14ac:dyDescent="0.15">
      <c r="C78" s="40" t="s">
        <v>25</v>
      </c>
      <c r="D78" s="41">
        <v>32000</v>
      </c>
      <c r="E78" s="42">
        <f t="shared" si="0"/>
        <v>2560</v>
      </c>
      <c r="L78" s="40" t="s">
        <v>25</v>
      </c>
      <c r="M78" s="41">
        <v>32000</v>
      </c>
      <c r="N78" s="43"/>
    </row>
    <row r="79" spans="3:14" ht="17.25" customHeight="1" x14ac:dyDescent="0.15">
      <c r="C79" s="40" t="s">
        <v>26</v>
      </c>
      <c r="D79" s="41">
        <v>487</v>
      </c>
      <c r="E79" s="42">
        <f t="shared" si="0"/>
        <v>38</v>
      </c>
      <c r="L79" s="40" t="s">
        <v>26</v>
      </c>
      <c r="M79" s="41">
        <v>487</v>
      </c>
      <c r="N79" s="43"/>
    </row>
    <row r="80" spans="3:14" ht="17.25" customHeight="1" x14ac:dyDescent="0.15">
      <c r="C80" s="40" t="s">
        <v>27</v>
      </c>
      <c r="D80" s="41">
        <v>1238</v>
      </c>
      <c r="E80" s="42">
        <f t="shared" si="0"/>
        <v>99</v>
      </c>
      <c r="L80" s="40" t="s">
        <v>27</v>
      </c>
      <c r="M80" s="41">
        <v>1238</v>
      </c>
      <c r="N80" s="43"/>
    </row>
    <row r="81" spans="3:14" ht="17.25" customHeight="1" x14ac:dyDescent="0.15">
      <c r="D81" s="44"/>
      <c r="E81" s="44"/>
      <c r="F81" s="44"/>
    </row>
    <row r="83" spans="3:14" ht="34.5" customHeight="1" x14ac:dyDescent="0.15"/>
    <row r="84" spans="3:14" ht="17.25" customHeight="1" x14ac:dyDescent="0.15">
      <c r="C84" s="38" t="s">
        <v>28</v>
      </c>
      <c r="D84" s="39"/>
      <c r="J84" s="38" t="s">
        <v>28</v>
      </c>
      <c r="K84" s="39"/>
    </row>
    <row r="88" spans="3:14" ht="17.25" customHeight="1" x14ac:dyDescent="0.15">
      <c r="C88" s="34" t="s">
        <v>59</v>
      </c>
      <c r="L88" s="34" t="s">
        <v>59</v>
      </c>
    </row>
    <row r="90" spans="3:14" ht="17.25" customHeight="1" x14ac:dyDescent="0.15">
      <c r="C90" s="14" t="s">
        <v>20</v>
      </c>
      <c r="D90" s="14" t="s">
        <v>21</v>
      </c>
      <c r="E90" s="4" t="s">
        <v>29</v>
      </c>
      <c r="L90" s="14" t="s">
        <v>20</v>
      </c>
      <c r="M90" s="14" t="s">
        <v>21</v>
      </c>
      <c r="N90" s="4" t="s">
        <v>29</v>
      </c>
    </row>
    <row r="91" spans="3:14" ht="17.25" customHeight="1" x14ac:dyDescent="0.15">
      <c r="C91" s="40" t="s">
        <v>23</v>
      </c>
      <c r="D91" s="41">
        <v>98000</v>
      </c>
      <c r="E91" s="42">
        <f>INT(D91*0.08+D91)</f>
        <v>105840</v>
      </c>
      <c r="L91" s="40" t="s">
        <v>23</v>
      </c>
      <c r="M91" s="41">
        <v>98000</v>
      </c>
      <c r="N91" s="43"/>
    </row>
    <row r="92" spans="3:14" ht="17.25" customHeight="1" x14ac:dyDescent="0.15">
      <c r="C92" s="40" t="s">
        <v>24</v>
      </c>
      <c r="D92" s="41">
        <v>48000</v>
      </c>
      <c r="E92" s="42">
        <f t="shared" ref="E92:E95" si="1">INT(D92*0.08+D92)</f>
        <v>51840</v>
      </c>
      <c r="L92" s="40" t="s">
        <v>24</v>
      </c>
      <c r="M92" s="41">
        <v>48000</v>
      </c>
      <c r="N92" s="43"/>
    </row>
    <row r="93" spans="3:14" ht="17.25" customHeight="1" x14ac:dyDescent="0.15">
      <c r="C93" s="40" t="s">
        <v>25</v>
      </c>
      <c r="D93" s="41">
        <v>32000</v>
      </c>
      <c r="E93" s="42">
        <f t="shared" si="1"/>
        <v>34560</v>
      </c>
      <c r="L93" s="40" t="s">
        <v>25</v>
      </c>
      <c r="M93" s="41">
        <v>32000</v>
      </c>
      <c r="N93" s="43"/>
    </row>
    <row r="94" spans="3:14" ht="17.25" customHeight="1" x14ac:dyDescent="0.15">
      <c r="C94" s="40" t="s">
        <v>26</v>
      </c>
      <c r="D94" s="41">
        <v>487</v>
      </c>
      <c r="E94" s="42">
        <f t="shared" si="1"/>
        <v>525</v>
      </c>
      <c r="L94" s="40" t="s">
        <v>26</v>
      </c>
      <c r="M94" s="41">
        <v>487</v>
      </c>
      <c r="N94" s="43"/>
    </row>
    <row r="95" spans="3:14" ht="17.25" customHeight="1" x14ac:dyDescent="0.15">
      <c r="C95" s="40" t="s">
        <v>27</v>
      </c>
      <c r="D95" s="41">
        <v>1238</v>
      </c>
      <c r="E95" s="42">
        <f t="shared" si="1"/>
        <v>1337</v>
      </c>
      <c r="L95" s="40" t="s">
        <v>27</v>
      </c>
      <c r="M95" s="41">
        <v>1238</v>
      </c>
      <c r="N95" s="43"/>
    </row>
    <row r="97" spans="3:14" ht="17.25" customHeight="1" x14ac:dyDescent="0.15">
      <c r="K97" s="45" t="s">
        <v>30</v>
      </c>
    </row>
    <row r="98" spans="3:14" ht="17.25" customHeight="1" x14ac:dyDescent="0.15">
      <c r="K98" s="46" t="s">
        <v>61</v>
      </c>
    </row>
    <row r="99" spans="3:14" ht="17.25" customHeight="1" x14ac:dyDescent="0.15">
      <c r="J99" s="7" t="s">
        <v>31</v>
      </c>
      <c r="K99" s="46" t="s">
        <v>62</v>
      </c>
    </row>
    <row r="102" spans="3:14" ht="17.25" customHeight="1" x14ac:dyDescent="0.15">
      <c r="C102" s="38" t="s">
        <v>32</v>
      </c>
      <c r="D102" s="39"/>
      <c r="J102" s="38" t="s">
        <v>32</v>
      </c>
      <c r="K102" s="39"/>
    </row>
    <row r="105" spans="3:14" ht="17.25" customHeight="1" x14ac:dyDescent="0.15">
      <c r="C105" s="9" t="s">
        <v>33</v>
      </c>
      <c r="K105" s="9" t="s">
        <v>33</v>
      </c>
    </row>
    <row r="107" spans="3:14" ht="17.25" customHeight="1" x14ac:dyDescent="0.15">
      <c r="C107" s="12" t="s">
        <v>20</v>
      </c>
      <c r="D107" s="12" t="s">
        <v>21</v>
      </c>
      <c r="E107" s="12" t="s">
        <v>34</v>
      </c>
      <c r="F107" s="6" t="s">
        <v>35</v>
      </c>
      <c r="K107" s="12" t="s">
        <v>20</v>
      </c>
      <c r="L107" s="12" t="s">
        <v>21</v>
      </c>
      <c r="M107" s="12" t="s">
        <v>34</v>
      </c>
      <c r="N107" s="6" t="s">
        <v>35</v>
      </c>
    </row>
    <row r="108" spans="3:14" ht="17.25" customHeight="1" x14ac:dyDescent="0.15">
      <c r="C108" s="40" t="s">
        <v>36</v>
      </c>
      <c r="D108" s="41">
        <v>17</v>
      </c>
      <c r="E108" s="41">
        <v>21</v>
      </c>
      <c r="F108" s="47">
        <f>D108*E108</f>
        <v>357</v>
      </c>
      <c r="K108" s="40" t="s">
        <v>36</v>
      </c>
      <c r="L108" s="41">
        <v>17</v>
      </c>
      <c r="M108" s="41">
        <v>21</v>
      </c>
      <c r="N108" s="48"/>
    </row>
    <row r="109" spans="3:14" ht="17.25" customHeight="1" x14ac:dyDescent="0.15">
      <c r="C109" s="40" t="s">
        <v>37</v>
      </c>
      <c r="D109" s="41">
        <v>87</v>
      </c>
      <c r="E109" s="41">
        <v>13</v>
      </c>
      <c r="F109" s="47">
        <f>D109*E109</f>
        <v>1131</v>
      </c>
      <c r="K109" s="40" t="s">
        <v>38</v>
      </c>
      <c r="L109" s="41">
        <v>87</v>
      </c>
      <c r="M109" s="41">
        <v>13</v>
      </c>
      <c r="N109" s="48"/>
    </row>
    <row r="110" spans="3:14" ht="17.25" customHeight="1" x14ac:dyDescent="0.15">
      <c r="C110" s="40" t="s">
        <v>39</v>
      </c>
      <c r="D110" s="41">
        <v>121</v>
      </c>
      <c r="E110" s="41">
        <v>11</v>
      </c>
      <c r="F110" s="47">
        <f>D110*E110</f>
        <v>1331</v>
      </c>
      <c r="K110" s="40" t="s">
        <v>39</v>
      </c>
      <c r="L110" s="41">
        <v>121</v>
      </c>
      <c r="M110" s="41">
        <v>11</v>
      </c>
      <c r="N110" s="48"/>
    </row>
    <row r="111" spans="3:14" ht="17.25" customHeight="1" x14ac:dyDescent="0.15">
      <c r="C111" s="40" t="s">
        <v>26</v>
      </c>
      <c r="D111" s="41">
        <v>487</v>
      </c>
      <c r="E111" s="41">
        <v>7</v>
      </c>
      <c r="F111" s="47">
        <f>D111*E111</f>
        <v>3409</v>
      </c>
      <c r="K111" s="40" t="s">
        <v>26</v>
      </c>
      <c r="L111" s="41">
        <v>487</v>
      </c>
      <c r="M111" s="41">
        <v>7</v>
      </c>
      <c r="N111" s="48"/>
    </row>
    <row r="112" spans="3:14" ht="17.25" customHeight="1" x14ac:dyDescent="0.15">
      <c r="C112" s="40" t="s">
        <v>40</v>
      </c>
      <c r="D112" s="41">
        <v>363</v>
      </c>
      <c r="E112" s="41">
        <v>19</v>
      </c>
      <c r="F112" s="47">
        <f>D112*E112</f>
        <v>6897</v>
      </c>
      <c r="K112" s="40" t="s">
        <v>40</v>
      </c>
      <c r="L112" s="41">
        <v>363</v>
      </c>
      <c r="M112" s="41">
        <v>19</v>
      </c>
      <c r="N112" s="48"/>
    </row>
    <row r="113" spans="5:14" ht="17.25" customHeight="1" x14ac:dyDescent="0.15">
      <c r="E113" s="13" t="s">
        <v>41</v>
      </c>
      <c r="F113" s="49">
        <f>SUM(F108:F112)</f>
        <v>13125</v>
      </c>
      <c r="M113" s="13" t="s">
        <v>41</v>
      </c>
      <c r="N113" s="50"/>
    </row>
    <row r="114" spans="5:14" ht="17.25" customHeight="1" x14ac:dyDescent="0.15">
      <c r="E114" s="13" t="s">
        <v>22</v>
      </c>
      <c r="F114" s="51">
        <f>INT(F113*0.08)</f>
        <v>1050</v>
      </c>
      <c r="M114" s="13" t="s">
        <v>22</v>
      </c>
      <c r="N114" s="52"/>
    </row>
    <row r="115" spans="5:14" ht="17.25" customHeight="1" x14ac:dyDescent="0.15">
      <c r="E115" s="13" t="s">
        <v>42</v>
      </c>
      <c r="F115" s="42">
        <f>SUM(F113:F114)</f>
        <v>14175</v>
      </c>
      <c r="M115" s="13" t="s">
        <v>42</v>
      </c>
      <c r="N115" s="53"/>
    </row>
    <row r="116" spans="5:14" ht="17.25" customHeight="1" x14ac:dyDescent="0.15">
      <c r="N116" s="54"/>
    </row>
    <row r="117" spans="5:14" ht="17.25" customHeight="1" x14ac:dyDescent="0.15">
      <c r="E117" s="8" t="s">
        <v>43</v>
      </c>
      <c r="F117" s="55">
        <f>F115</f>
        <v>14175</v>
      </c>
      <c r="M117" s="8" t="s">
        <v>43</v>
      </c>
      <c r="N117" s="53"/>
    </row>
  </sheetData>
  <mergeCells count="6">
    <mergeCell ref="K46:N46"/>
    <mergeCell ref="A1:G1"/>
    <mergeCell ref="C9:N9"/>
    <mergeCell ref="D14:D18"/>
    <mergeCell ref="B21:D21"/>
    <mergeCell ref="C35:G3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2017-02-02T05:13:12Z</dcterms:created>
  <dcterms:modified xsi:type="dcterms:W3CDTF">2017-03-12T06:16:04Z</dcterms:modified>
</cp:coreProperties>
</file>