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3720" yWindow="0" windowWidth="1953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1" l="1"/>
  <c r="E94" i="1"/>
  <c r="E95" i="1"/>
  <c r="E96" i="1"/>
  <c r="E97" i="1"/>
  <c r="E93" i="1"/>
  <c r="E79" i="1"/>
  <c r="E80" i="1"/>
  <c r="E81" i="1"/>
  <c r="E82" i="1"/>
  <c r="E78" i="1"/>
  <c r="D137" i="1"/>
  <c r="D136" i="1"/>
  <c r="D135" i="1"/>
  <c r="D134" i="1"/>
  <c r="D133" i="1"/>
  <c r="F114" i="1"/>
  <c r="F113" i="1"/>
  <c r="F112" i="1"/>
  <c r="F111" i="1"/>
  <c r="F110" i="1"/>
  <c r="F115" i="1" s="1"/>
  <c r="E57" i="1"/>
  <c r="E56" i="1"/>
  <c r="E55" i="1"/>
  <c r="F117" i="1" l="1"/>
  <c r="F119" i="1" s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(D78</t>
        </r>
        <r>
          <rPr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総額表示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=TRUNC(D78*1.08,0)</t>
        </r>
      </text>
    </comment>
    <comment ref="E9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(D93*</t>
        </r>
        <r>
          <rPr>
            <b/>
            <sz val="14"/>
            <color indexed="16"/>
            <rFont val="ＭＳ Ｐゴシック"/>
            <family val="3"/>
            <charset val="128"/>
          </rPr>
          <t>1.08</t>
        </r>
        <r>
          <rPr>
            <b/>
            <sz val="14"/>
            <color indexed="12"/>
            <rFont val="ＭＳ Ｐゴシック"/>
            <family val="3"/>
            <charset val="128"/>
          </rPr>
          <t>,0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E110</t>
        </r>
      </text>
    </comment>
    <comment ref="F1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(F110:F114)</t>
        </r>
      </text>
    </comment>
    <comment ref="F1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(F115*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sz val="12"/>
            <color indexed="10"/>
            <rFont val="ＭＳ Ｐゴシック"/>
            <family val="3"/>
            <charset val="128"/>
          </rPr>
          <t>＝指定したセル</t>
        </r>
        <r>
          <rPr>
            <b/>
            <sz val="12"/>
            <color indexed="10"/>
            <rFont val="ＭＳ Ｐゴシック"/>
            <family val="3"/>
            <charset val="128"/>
          </rPr>
          <t>（F１１７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D1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(C133,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<sst xmlns="http://schemas.openxmlformats.org/spreadsheetml/2006/main" count="124" uniqueCount="76">
  <si>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</si>
  <si>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</si>
  <si>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</si>
  <si>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</si>
  <si>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</si>
  <si>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</si>
  <si>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</si>
  <si>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</si>
  <si>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</si>
  <si>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</si>
  <si>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</si>
  <si>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</si>
  <si>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</si>
  <si>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</si>
  <si>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 xml:space="preserve">数値を整数化する時に便利です。数値の小数部を切り捨てて、整数または指定した桁数に変換する関数。
</t>
    <rPh sb="10" eb="12">
      <t>ベンリ</t>
    </rPh>
    <phoneticPr fontId="3"/>
  </si>
  <si>
    <t>整数または指定した桁数になるよう切り捨てます。 　　　</t>
    <phoneticPr fontId="3"/>
  </si>
  <si>
    <t>数値</t>
    <rPh sb="0" eb="2">
      <t>スウチ</t>
    </rPh>
    <phoneticPr fontId="3"/>
  </si>
  <si>
    <t>切捨て後</t>
    <rPh sb="0" eb="2">
      <t>キリス</t>
    </rPh>
    <rPh sb="3" eb="4">
      <t>ゴ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</si>
  <si>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</si>
  <si>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</si>
  <si>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</si>
  <si>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</si>
  <si>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桁数の位置</t>
    <rPh sb="0" eb="1">
      <t>ケタ</t>
    </rPh>
    <rPh sb="1" eb="2">
      <t>スウ</t>
    </rPh>
    <rPh sb="3" eb="5">
      <t>イチ</t>
    </rPh>
    <phoneticPr fontId="3"/>
  </si>
  <si>
    <t>一位</t>
    <rPh sb="0" eb="2">
      <t>イチイ</t>
    </rPh>
    <phoneticPr fontId="3"/>
  </si>
  <si>
    <t>二位</t>
    <rPh sb="0" eb="1">
      <t>ニ</t>
    </rPh>
    <rPh sb="1" eb="2">
      <t>イ</t>
    </rPh>
    <phoneticPr fontId="3"/>
  </si>
  <si>
    <t>三位</t>
    <rPh sb="0" eb="2">
      <t>サンミ</t>
    </rPh>
    <phoneticPr fontId="3"/>
  </si>
  <si>
    <t>少数点</t>
    <rPh sb="0" eb="2">
      <t>ショウスウ</t>
    </rPh>
    <rPh sb="2" eb="3">
      <t>テン</t>
    </rPh>
    <phoneticPr fontId="3"/>
  </si>
  <si>
    <t>→</t>
    <phoneticPr fontId="3"/>
  </si>
  <si>
    <t>整数</t>
    <rPh sb="0" eb="2">
      <t>セイスウ</t>
    </rPh>
    <phoneticPr fontId="3"/>
  </si>
  <si>
    <t>→</t>
    <phoneticPr fontId="3"/>
  </si>
  <si>
    <t>消費税の算出－１</t>
    <rPh sb="0" eb="3">
      <t>ショウヒゼイ</t>
    </rPh>
    <rPh sb="4" eb="6">
      <t>サンシュツ</t>
    </rPh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</si>
  <si>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</si>
  <si>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</si>
  <si>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消費税</t>
    <rPh sb="0" eb="3">
      <t>ショウヒゼイ</t>
    </rPh>
    <phoneticPr fontId="3"/>
  </si>
  <si>
    <t>パソコン</t>
    <phoneticPr fontId="3"/>
  </si>
  <si>
    <t>デジカメ</t>
    <phoneticPr fontId="3"/>
  </si>
  <si>
    <t>デジカメ</t>
    <phoneticPr fontId="3"/>
  </si>
  <si>
    <t>プリンター</t>
    <phoneticPr fontId="3"/>
  </si>
  <si>
    <t>プリンター</t>
    <phoneticPr fontId="3"/>
  </si>
  <si>
    <t>コピー用紙</t>
    <rPh sb="3" eb="5">
      <t>ヨウシ</t>
    </rPh>
    <phoneticPr fontId="3"/>
  </si>
  <si>
    <t>インク</t>
    <phoneticPr fontId="3"/>
  </si>
  <si>
    <t>インク</t>
    <phoneticPr fontId="3"/>
  </si>
  <si>
    <t>消費税の算出－2</t>
    <rPh sb="0" eb="3">
      <t>ショウヒゼイ</t>
    </rPh>
    <rPh sb="4" eb="6">
      <t>サンシュツ</t>
    </rPh>
    <phoneticPr fontId="3"/>
  </si>
  <si>
    <t>消費税込み</t>
    <rPh sb="0" eb="3">
      <t>ショウヒゼイ</t>
    </rPh>
    <rPh sb="3" eb="4">
      <t>コ</t>
    </rPh>
    <phoneticPr fontId="3"/>
  </si>
  <si>
    <t>プリンター</t>
    <phoneticPr fontId="3"/>
  </si>
  <si>
    <t>消費税の算出－３</t>
    <rPh sb="0" eb="3">
      <t>ショウヒゼイ</t>
    </rPh>
    <rPh sb="4" eb="6">
      <t>サンシュツ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</si>
  <si>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</si>
  <si>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</si>
  <si>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鉛筆</t>
    <rPh sb="0" eb="2">
      <t>エンピツ</t>
    </rPh>
    <phoneticPr fontId="3"/>
  </si>
  <si>
    <t>ノート</t>
    <phoneticPr fontId="3"/>
  </si>
  <si>
    <t>ノート</t>
    <phoneticPr fontId="3"/>
  </si>
  <si>
    <t>ボールペン</t>
    <phoneticPr fontId="3"/>
  </si>
  <si>
    <t>バインダー</t>
    <phoneticPr fontId="3"/>
  </si>
  <si>
    <t>バインダー</t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</si>
  <si>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</si>
  <si>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</si>
  <si>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請求額</t>
    <rPh sb="0" eb="2">
      <t>セイキュウ</t>
    </rPh>
    <rPh sb="2" eb="3">
      <t>ガク</t>
    </rPh>
    <phoneticPr fontId="3"/>
  </si>
  <si>
    <t>百の位で切り捨て</t>
    <rPh sb="0" eb="1">
      <t>ヒャク</t>
    </rPh>
    <rPh sb="2" eb="3">
      <t>クライ</t>
    </rPh>
    <phoneticPr fontId="3"/>
  </si>
  <si>
    <t>四捨五入</t>
    <rPh sb="0" eb="4">
      <t>シシャゴニュウ</t>
    </rPh>
    <phoneticPr fontId="3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</si>
  <si>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</si>
  <si>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</si>
  <si>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（１）</t>
    </r>
    <r>
      <rPr>
        <b/>
        <sz val="12"/>
        <color indexed="10"/>
        <rFont val="ＭＳ Ｐゴシック"/>
        <family val="3"/>
        <charset val="128"/>
      </rPr>
      <t>TRUNC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</si>
  <si>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</si>
  <si>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</si>
  <si>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</si>
  <si>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</si>
  <si>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</si>
  <si>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に左にある数値を「TRUNC関数」で</t>
    </r>
    <r>
      <rPr>
        <sz val="12"/>
        <color indexed="10"/>
        <rFont val="ＭＳ Ｐゴシック"/>
        <family val="3"/>
        <charset val="128"/>
      </rPr>
      <t>小数点２桁以降を</t>
    </r>
    <r>
      <rPr>
        <sz val="12"/>
        <color theme="1"/>
        <rFont val="ＭＳ Ｐゴシック"/>
        <family val="3"/>
        <charset val="128"/>
      </rPr>
      <t>切り捨てましょう。</t>
    </r>
    <rPh sb="2" eb="3">
      <t>ヒダリ</t>
    </rPh>
    <rPh sb="6" eb="8">
      <t>スウチ</t>
    </rPh>
    <rPh sb="15" eb="17">
      <t>カンスウ</t>
    </rPh>
    <rPh sb="19" eb="22">
      <t>ショウスウテン</t>
    </rPh>
    <rPh sb="23" eb="24">
      <t>ケタ</t>
    </rPh>
    <rPh sb="24" eb="26">
      <t>イコウ</t>
    </rPh>
    <rPh sb="27" eb="28">
      <t>キ</t>
    </rPh>
    <rPh sb="29" eb="30">
      <t>ス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</si>
  <si>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</si>
  <si>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TRUNC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</si>
  <si>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1">
      <t>ケタ</t>
    </rPh>
    <rPh sb="21" eb="22">
      <t>スウ</t>
    </rPh>
    <rPh sb="24" eb="26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</si>
  <si>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に左にある商品を「TRUNC関数」で消費税を求めましょう。</t>
    </r>
    <rPh sb="2" eb="3">
      <t>ヒダリ</t>
    </rPh>
    <rPh sb="6" eb="8">
      <t>ショウヒン</t>
    </rPh>
    <rPh sb="15" eb="17">
      <t>カンスウ</t>
    </rPh>
    <rPh sb="19" eb="22">
      <t>ショウヒゼイ</t>
    </rPh>
    <rPh sb="23" eb="24">
      <t>モト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</si>
  <si>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に「TRUNC関数」で消費税込みの価格を求めましょう。</t>
    </r>
    <rPh sb="8" eb="10">
      <t>カンスウ</t>
    </rPh>
    <rPh sb="12" eb="15">
      <t>ショウヒゼイ</t>
    </rPh>
    <rPh sb="15" eb="16">
      <t>コ</t>
    </rPh>
    <rPh sb="18" eb="20">
      <t>カカク</t>
    </rPh>
    <rPh sb="21" eb="22">
      <t>モト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</si>
  <si>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</si>
  <si>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</si>
  <si>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Copyright(c) Beginners Site All right reserved　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</si>
</sst>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#&quot;円&quot;"/>
    <numFmt numFmtId="177" formatCode="#,###&quot;個&quot;"/>
    <numFmt numFmtId="178" formatCode="0.00_ "/>
    <numFmt numFmtId="179" formatCode="0_ ;[Red]\-0\ "/>
  </numFmts>
  <fonts count="2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7" fontId="7" fillId="0" borderId="0" xfId="1" applyNumberFormat="1" applyFont="1" applyBorder="1">
      <alignment vertical="center"/>
    </xf>
    <xf numFmtId="0" fontId="7" fillId="0" borderId="0" xfId="0" applyFont="1" applyAlignment="1">
      <alignment vertical="center"/>
    </xf>
    <xf numFmtId="0" fontId="4" fillId="7" borderId="0" xfId="0" applyFont="1" applyFill="1">
      <alignment vertical="center"/>
    </xf>
    <xf numFmtId="0" fontId="18" fillId="0" borderId="0" xfId="0" applyFo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4" fillId="0" borderId="15" xfId="0" applyFont="1" applyBorder="1">
      <alignment vertical="center"/>
    </xf>
    <xf numFmtId="179" fontId="4" fillId="0" borderId="15" xfId="0" applyNumberFormat="1" applyFont="1" applyBorder="1">
      <alignment vertical="center"/>
    </xf>
    <xf numFmtId="179" fontId="4" fillId="0" borderId="0" xfId="0" applyNumberFormat="1" applyFont="1" applyBorder="1">
      <alignment vertical="center"/>
    </xf>
    <xf numFmtId="0" fontId="4" fillId="12" borderId="0" xfId="0" applyFont="1" applyFill="1">
      <alignment vertical="center"/>
    </xf>
    <xf numFmtId="38" fontId="7" fillId="0" borderId="15" xfId="1" applyFont="1" applyBorder="1">
      <alignment vertical="center"/>
    </xf>
    <xf numFmtId="0" fontId="7" fillId="3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0" fontId="19" fillId="0" borderId="0" xfId="0" applyFont="1">
      <alignment vertical="center"/>
    </xf>
    <xf numFmtId="0" fontId="19" fillId="0" borderId="0" xfId="0" applyFont="1" applyFill="1" applyBorder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7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0" borderId="15" xfId="0" applyFont="1" applyBorder="1">
      <alignment vertical="center"/>
    </xf>
    <xf numFmtId="0" fontId="19" fillId="11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19" fillId="12" borderId="0" xfId="0" applyFont="1" applyFill="1">
      <alignment vertical="center"/>
    </xf>
    <xf numFmtId="0" fontId="19" fillId="3" borderId="15" xfId="0" applyFont="1" applyFill="1" applyBorder="1" applyAlignment="1">
      <alignment horizontal="center" vertical="center"/>
    </xf>
    <xf numFmtId="38" fontId="19" fillId="0" borderId="15" xfId="1" applyFont="1" applyBorder="1">
      <alignment vertical="center"/>
    </xf>
    <xf numFmtId="0" fontId="19" fillId="9" borderId="15" xfId="1" applyNumberFormat="1" applyFont="1" applyFill="1" applyBorder="1">
      <alignment vertical="center"/>
    </xf>
    <xf numFmtId="38" fontId="19" fillId="0" borderId="0" xfId="1" applyFont="1">
      <alignment vertical="center"/>
    </xf>
    <xf numFmtId="38" fontId="19" fillId="9" borderId="15" xfId="1" applyFont="1" applyFill="1" applyBorder="1">
      <alignment vertical="center"/>
    </xf>
    <xf numFmtId="38" fontId="19" fillId="0" borderId="0" xfId="1" applyFont="1" applyFill="1" applyBorder="1">
      <alignment vertical="center"/>
    </xf>
    <xf numFmtId="0" fontId="19" fillId="0" borderId="15" xfId="0" applyFont="1" applyBorder="1" applyAlignment="1">
      <alignment horizontal="right" vertical="center"/>
    </xf>
    <xf numFmtId="0" fontId="19" fillId="0" borderId="0" xfId="0" applyNumberFormat="1" applyFont="1">
      <alignment vertical="center"/>
    </xf>
    <xf numFmtId="0" fontId="19" fillId="0" borderId="0" xfId="0" applyFont="1" applyFill="1">
      <alignment vertical="center"/>
    </xf>
    <xf numFmtId="0" fontId="7" fillId="13" borderId="5" xfId="0" applyFont="1" applyFill="1" applyBorder="1">
      <alignment vertical="center"/>
    </xf>
    <xf numFmtId="0" fontId="7" fillId="13" borderId="6" xfId="0" applyFont="1" applyFill="1" applyBorder="1">
      <alignment vertical="center"/>
    </xf>
    <xf numFmtId="0" fontId="7" fillId="13" borderId="7" xfId="0" applyFont="1" applyFill="1" applyBorder="1">
      <alignment vertical="center"/>
    </xf>
    <xf numFmtId="0" fontId="7" fillId="13" borderId="9" xfId="0" applyFont="1" applyFill="1" applyBorder="1">
      <alignment vertical="center"/>
    </xf>
    <xf numFmtId="0" fontId="7" fillId="13" borderId="0" xfId="0" applyFont="1" applyFill="1" applyBorder="1">
      <alignment vertical="center"/>
    </xf>
    <xf numFmtId="0" fontId="7" fillId="13" borderId="10" xfId="0" applyFont="1" applyFill="1" applyBorder="1">
      <alignment vertical="center"/>
    </xf>
    <xf numFmtId="0" fontId="7" fillId="13" borderId="12" xfId="0" applyFont="1" applyFill="1" applyBorder="1">
      <alignment vertical="center"/>
    </xf>
    <xf numFmtId="0" fontId="7" fillId="13" borderId="13" xfId="0" applyFont="1" applyFill="1" applyBorder="1">
      <alignment vertical="center"/>
    </xf>
    <xf numFmtId="0" fontId="7" fillId="13" borderId="14" xfId="0" applyFont="1" applyFill="1" applyBorder="1">
      <alignment vertical="center"/>
    </xf>
    <xf numFmtId="0" fontId="22" fillId="0" borderId="15" xfId="0" applyFont="1" applyBorder="1">
      <alignment vertical="center"/>
    </xf>
    <xf numFmtId="178" fontId="22" fillId="9" borderId="15" xfId="0" applyNumberFormat="1" applyFont="1" applyFill="1" applyBorder="1">
      <alignment vertical="center"/>
    </xf>
    <xf numFmtId="0" fontId="22" fillId="9" borderId="15" xfId="0" applyFont="1" applyFill="1" applyBorder="1">
      <alignment vertical="center"/>
    </xf>
    <xf numFmtId="38" fontId="22" fillId="0" borderId="15" xfId="1" applyFont="1" applyBorder="1">
      <alignment vertical="center"/>
    </xf>
    <xf numFmtId="38" fontId="22" fillId="9" borderId="15" xfId="1" applyNumberFormat="1" applyFont="1" applyFill="1" applyBorder="1">
      <alignment vertical="center"/>
    </xf>
    <xf numFmtId="0" fontId="22" fillId="9" borderId="15" xfId="1" applyNumberFormat="1" applyFont="1" applyFill="1" applyBorder="1">
      <alignment vertical="center"/>
    </xf>
    <xf numFmtId="38" fontId="22" fillId="9" borderId="15" xfId="1" applyFont="1" applyFill="1" applyBorder="1">
      <alignment vertical="center"/>
    </xf>
    <xf numFmtId="6" fontId="22" fillId="9" borderId="15" xfId="2" applyFont="1" applyFill="1" applyBorder="1">
      <alignment vertical="center"/>
    </xf>
    <xf numFmtId="0" fontId="22" fillId="9" borderId="15" xfId="0" applyNumberFormat="1" applyFont="1" applyFill="1" applyBorder="1">
      <alignment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</xdr:row>
      <xdr:rowOff>152399</xdr:rowOff>
    </xdr:from>
    <xdr:to>
      <xdr:col>4</xdr:col>
      <xdr:colOff>323850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E1CE88C-67FF-4E1E-9807-1A50F8F35B0E}"/>
            </a:ext>
          </a:extLst>
        </xdr:cNvPr>
        <xdr:cNvSpPr txBox="1">
          <a:spLocks noChangeArrowheads="1"/>
        </xdr:cNvSpPr>
      </xdr:nvSpPr>
      <xdr:spPr bwMode="auto">
        <a:xfrm>
          <a:off x="571500" y="380999"/>
          <a:ext cx="2228850" cy="124777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TRUNC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トランク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724205</xdr:colOff>
      <xdr:row>38</xdr:row>
      <xdr:rowOff>202660</xdr:rowOff>
    </xdr:from>
    <xdr:to>
      <xdr:col>13</xdr:col>
      <xdr:colOff>423959</xdr:colOff>
      <xdr:row>42</xdr:row>
      <xdr:rowOff>228597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39430BD8-22E0-4BEF-A5BB-F4E0C16763CC}"/>
            </a:ext>
          </a:extLst>
        </xdr:cNvPr>
        <xdr:cNvGrpSpPr>
          <a:grpSpLocks/>
        </xdr:cNvGrpSpPr>
      </xdr:nvGrpSpPr>
      <xdr:grpSpPr bwMode="auto">
        <a:xfrm>
          <a:off x="943280" y="9318085"/>
          <a:ext cx="8196054" cy="940337"/>
          <a:chOff x="76" y="675"/>
          <a:chExt cx="737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0868067-4A89-4071-9222-289881EC81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C9F1A64-3805-4F67-9438-1C0A65AE35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5891E2F-CC43-4EFF-8970-55C934EEB2C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1" y="67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15A9F75-BFF8-4E3B-961D-4AD69A6F6D1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6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695325</xdr:colOff>
      <xdr:row>26</xdr:row>
      <xdr:rowOff>19050</xdr:rowOff>
    </xdr:from>
    <xdr:to>
      <xdr:col>4</xdr:col>
      <xdr:colOff>171450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AB63B7D8-1E79-4D29-AA6D-ED50BE50F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19350" y="63055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495300</xdr:colOff>
      <xdr:row>52</xdr:row>
      <xdr:rowOff>161925</xdr:rowOff>
    </xdr:from>
    <xdr:to>
      <xdr:col>2</xdr:col>
      <xdr:colOff>333375</xdr:colOff>
      <xdr:row>54</xdr:row>
      <xdr:rowOff>95250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BBF869E8-DDA0-49B2-92F5-0120CA16D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4375" y="12534900"/>
          <a:ext cx="590550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704850</xdr:colOff>
      <xdr:row>52</xdr:row>
      <xdr:rowOff>104775</xdr:rowOff>
    </xdr:from>
    <xdr:to>
      <xdr:col>11</xdr:col>
      <xdr:colOff>523875</xdr:colOff>
      <xdr:row>53</xdr:row>
      <xdr:rowOff>209550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F93C6C58-2E13-48F6-81E4-4698B9C58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62800" y="12477750"/>
          <a:ext cx="5715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523875</xdr:colOff>
      <xdr:row>59</xdr:row>
      <xdr:rowOff>9525</xdr:rowOff>
    </xdr:from>
    <xdr:to>
      <xdr:col>14</xdr:col>
      <xdr:colOff>0</xdr:colOff>
      <xdr:row>59</xdr:row>
      <xdr:rowOff>219075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506DA995-9FB2-452D-A05A-6BA4AC4D4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239250" y="139827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71</xdr:row>
      <xdr:rowOff>152400</xdr:rowOff>
    </xdr:from>
    <xdr:to>
      <xdr:col>2</xdr:col>
      <xdr:colOff>533400</xdr:colOff>
      <xdr:row>73</xdr:row>
      <xdr:rowOff>76200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030467F7-FD17-42E2-9C52-FB76A3440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36017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72</xdr:row>
      <xdr:rowOff>9525</xdr:rowOff>
    </xdr:from>
    <xdr:to>
      <xdr:col>9</xdr:col>
      <xdr:colOff>628650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FDEBEBAA-8C01-4F1E-B845-33EC089C6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3620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87</xdr:row>
      <xdr:rowOff>19050</xdr:rowOff>
    </xdr:from>
    <xdr:to>
      <xdr:col>2</xdr:col>
      <xdr:colOff>561975</xdr:colOff>
      <xdr:row>88</xdr:row>
      <xdr:rowOff>104775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C6E62A55-489F-44C8-93AC-2A5695195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162020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87</xdr:row>
      <xdr:rowOff>28575</xdr:rowOff>
    </xdr:from>
    <xdr:to>
      <xdr:col>9</xdr:col>
      <xdr:colOff>619125</xdr:colOff>
      <xdr:row>88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A78E2810-CC41-4CF9-A520-5FD188F5A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6211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104</xdr:row>
      <xdr:rowOff>66675</xdr:rowOff>
    </xdr:from>
    <xdr:to>
      <xdr:col>2</xdr:col>
      <xdr:colOff>533400</xdr:colOff>
      <xdr:row>105</xdr:row>
      <xdr:rowOff>152400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AD55FE3B-96A8-4CDC-9B07-ECBF0735B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914525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104</xdr:row>
      <xdr:rowOff>76200</xdr:rowOff>
    </xdr:from>
    <xdr:to>
      <xdr:col>9</xdr:col>
      <xdr:colOff>561975</xdr:colOff>
      <xdr:row>105</xdr:row>
      <xdr:rowOff>142875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440BAA19-C7D2-4286-AF1B-6F9D9B304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91547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352426</xdr:colOff>
      <xdr:row>63</xdr:row>
      <xdr:rowOff>85725</xdr:rowOff>
    </xdr:from>
    <xdr:to>
      <xdr:col>6</xdr:col>
      <xdr:colOff>238125</xdr:colOff>
      <xdr:row>66</xdr:row>
      <xdr:rowOff>38100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928EF836-140C-43A0-9DD7-6F40AF359264}"/>
            </a:ext>
          </a:extLst>
        </xdr:cNvPr>
        <xdr:cNvSpPr txBox="1"/>
      </xdr:nvSpPr>
      <xdr:spPr>
        <a:xfrm>
          <a:off x="1323976" y="14973300"/>
          <a:ext cx="3000374" cy="6381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>
    <xdr:from>
      <xdr:col>4</xdr:col>
      <xdr:colOff>514350</xdr:colOff>
      <xdr:row>70</xdr:row>
      <xdr:rowOff>19050</xdr:rowOff>
    </xdr:from>
    <xdr:to>
      <xdr:col>7</xdr:col>
      <xdr:colOff>200025</xdr:colOff>
      <xdr:row>72</xdr:row>
      <xdr:rowOff>180975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BE539DCE-3D5F-4C66-9EE7-9ED93217AD1A}"/>
            </a:ext>
          </a:extLst>
        </xdr:cNvPr>
        <xdr:cNvSpPr txBox="1"/>
      </xdr:nvSpPr>
      <xdr:spPr>
        <a:xfrm>
          <a:off x="2990850" y="16506825"/>
          <a:ext cx="204787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11</xdr:col>
      <xdr:colOff>647700</xdr:colOff>
      <xdr:row>9</xdr:row>
      <xdr:rowOff>161925</xdr:rowOff>
    </xdr:from>
    <xdr:to>
      <xdr:col>14</xdr:col>
      <xdr:colOff>19050</xdr:colOff>
      <xdr:row>11</xdr:row>
      <xdr:rowOff>200025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CA3EDDE-3DF6-41A0-8D41-E758400B5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2647950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1</xdr:row>
      <xdr:rowOff>123825</xdr:rowOff>
    </xdr:from>
    <xdr:to>
      <xdr:col>14</xdr:col>
      <xdr:colOff>561169</xdr:colOff>
      <xdr:row>7</xdr:row>
      <xdr:rowOff>571273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E686E03-D243-4F60-AFEE-77A4D0862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81400" y="352425"/>
          <a:ext cx="6447619" cy="18190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18</xdr:row>
      <xdr:rowOff>171450</xdr:rowOff>
    </xdr:from>
    <xdr:to>
      <xdr:col>15</xdr:col>
      <xdr:colOff>666005</xdr:colOff>
      <xdr:row>36</xdr:row>
      <xdr:rowOff>142364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1B1FE2A6-73BE-4E77-A522-8D3C51FC7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29200" y="4629150"/>
          <a:ext cx="5961905" cy="4085714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53</xdr:row>
      <xdr:rowOff>123824</xdr:rowOff>
    </xdr:from>
    <xdr:to>
      <xdr:col>10</xdr:col>
      <xdr:colOff>604566</xdr:colOff>
      <xdr:row>62</xdr:row>
      <xdr:rowOff>190499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00141C67-4B41-4139-AC05-CFF540F9C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390900" y="12725399"/>
          <a:ext cx="3671616" cy="2124075"/>
        </a:xfrm>
        <a:prstGeom prst="rect">
          <a:avLst/>
        </a:prstGeom>
      </xdr:spPr>
    </xdr:pic>
    <xdr:clientData/>
  </xdr:twoCellAnchor>
  <xdr:twoCellAnchor editAs="oneCell">
    <xdr:from>
      <xdr:col>5</xdr:col>
      <xdr:colOff>190499</xdr:colOff>
      <xdr:row>79</xdr:row>
      <xdr:rowOff>9524</xdr:rowOff>
    </xdr:from>
    <xdr:to>
      <xdr:col>10</xdr:col>
      <xdr:colOff>428624</xdr:colOff>
      <xdr:row>84</xdr:row>
      <xdr:rowOff>341227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E9564FD5-DC87-4FE5-B3E2-324F9BCB2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24249" y="18554699"/>
          <a:ext cx="3362325" cy="1474703"/>
        </a:xfrm>
        <a:prstGeom prst="rect">
          <a:avLst/>
        </a:prstGeom>
      </xdr:spPr>
    </xdr:pic>
    <xdr:clientData/>
  </xdr:twoCellAnchor>
  <xdr:twoCellAnchor>
    <xdr:from>
      <xdr:col>4</xdr:col>
      <xdr:colOff>638175</xdr:colOff>
      <xdr:row>84</xdr:row>
      <xdr:rowOff>419100</xdr:rowOff>
    </xdr:from>
    <xdr:to>
      <xdr:col>7</xdr:col>
      <xdr:colOff>266700</xdr:colOff>
      <xdr:row>87</xdr:row>
      <xdr:rowOff>104775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F4312AA5-4D3D-47B6-8329-31B38ECFC63A}"/>
            </a:ext>
          </a:extLst>
        </xdr:cNvPr>
        <xdr:cNvSpPr txBox="1"/>
      </xdr:nvSpPr>
      <xdr:spPr>
        <a:xfrm>
          <a:off x="3114675" y="20107275"/>
          <a:ext cx="199072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57150</xdr:colOff>
      <xdr:row>92</xdr:row>
      <xdr:rowOff>161925</xdr:rowOff>
    </xdr:from>
    <xdr:to>
      <xdr:col>9</xdr:col>
      <xdr:colOff>657225</xdr:colOff>
      <xdr:row>99</xdr:row>
      <xdr:rowOff>47625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D6832A3D-BBE6-4F40-92B8-674AF9480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90900" y="21926550"/>
          <a:ext cx="2971800" cy="1485900"/>
        </a:xfrm>
        <a:prstGeom prst="rect">
          <a:avLst/>
        </a:prstGeom>
      </xdr:spPr>
    </xdr:pic>
    <xdr:clientData/>
  </xdr:twoCellAnchor>
  <xdr:twoCellAnchor>
    <xdr:from>
      <xdr:col>4</xdr:col>
      <xdr:colOff>847725</xdr:colOff>
      <xdr:row>103</xdr:row>
      <xdr:rowOff>85725</xdr:rowOff>
    </xdr:from>
    <xdr:to>
      <xdr:col>7</xdr:col>
      <xdr:colOff>476250</xdr:colOff>
      <xdr:row>106</xdr:row>
      <xdr:rowOff>19050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3B7C4478-8501-4A16-9F12-08A0F02237B6}"/>
            </a:ext>
          </a:extLst>
        </xdr:cNvPr>
        <xdr:cNvSpPr txBox="1"/>
      </xdr:nvSpPr>
      <xdr:spPr>
        <a:xfrm>
          <a:off x="3324225" y="24222075"/>
          <a:ext cx="199072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476249</xdr:colOff>
      <xdr:row>115</xdr:row>
      <xdr:rowOff>0</xdr:rowOff>
    </xdr:from>
    <xdr:to>
      <xdr:col>11</xdr:col>
      <xdr:colOff>702808</xdr:colOff>
      <xdr:row>123</xdr:row>
      <xdr:rowOff>47625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4143F2B6-37CE-4E8F-9A1E-186AB61D2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62474" y="27022425"/>
          <a:ext cx="3350759" cy="1876425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123824</xdr:colOff>
      <xdr:row>132</xdr:row>
      <xdr:rowOff>85725</xdr:rowOff>
    </xdr:from>
    <xdr:to>
      <xdr:col>11</xdr:col>
      <xdr:colOff>37390</xdr:colOff>
      <xdr:row>144</xdr:row>
      <xdr:rowOff>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A4088928-24E3-461B-83C6-D8E47343A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600324" y="30994350"/>
          <a:ext cx="4647491" cy="2657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7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7" customWidth="1"/>
    <col min="2" max="4" width="9.875" style="24" customWidth="1"/>
    <col min="5" max="5" width="11.25" style="24" customWidth="1"/>
    <col min="6" max="8" width="9.875" style="24" customWidth="1"/>
    <col min="9" max="9" width="1.5" style="24" customWidth="1"/>
    <col min="10" max="14" width="9.875" style="24" customWidth="1"/>
    <col min="15" max="15" width="11.25" style="24" customWidth="1"/>
    <col min="16" max="16" width="9.875" style="24" customWidth="1"/>
    <col min="17" max="16384" width="9" style="24"/>
  </cols>
  <sheetData>
    <row r="1" spans="1:16" ht="18" customHeight="1" x14ac:dyDescent="0.15">
      <c r="A1" s="72" t="s">
        <v>75</v>
      </c>
      <c r="B1" s="72"/>
      <c r="C1" s="72"/>
      <c r="D1" s="72"/>
      <c r="E1" s="72"/>
      <c r="F1" s="72"/>
      <c r="G1" s="72"/>
    </row>
    <row r="8" spans="1:16" ht="45" customHeight="1" x14ac:dyDescent="0.15"/>
    <row r="9" spans="1:16" ht="24.75" customHeight="1" thickBot="1" x14ac:dyDescent="0.2">
      <c r="C9" s="73" t="s">
        <v>59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  <c r="O9" s="1"/>
    </row>
    <row r="10" spans="1:16" s="8" customFormat="1" ht="18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8" customFormat="1" ht="18" customHeight="1" x14ac:dyDescent="0.15">
      <c r="F11" s="3" t="s">
        <v>0</v>
      </c>
      <c r="G11" s="4"/>
      <c r="H11" s="4"/>
      <c r="I11" s="4"/>
      <c r="J11" s="4"/>
      <c r="K11" s="2"/>
      <c r="L11" s="2"/>
      <c r="M11" s="2"/>
      <c r="N11" s="2"/>
      <c r="O11" s="2"/>
    </row>
    <row r="12" spans="1:16" ht="18" customHeight="1" x14ac:dyDescent="0.15">
      <c r="A12" s="8"/>
      <c r="C12" s="8"/>
      <c r="D12" s="8"/>
      <c r="E12" s="5"/>
      <c r="F12" s="9"/>
      <c r="G12" s="10"/>
      <c r="H12" s="11"/>
      <c r="I12" s="8"/>
      <c r="J12" s="8"/>
      <c r="K12" s="8"/>
      <c r="L12" s="8"/>
      <c r="M12" s="8"/>
      <c r="N12" s="8"/>
      <c r="O12" s="8"/>
      <c r="P12" s="8"/>
    </row>
    <row r="14" spans="1:16" ht="18" customHeight="1" x14ac:dyDescent="0.15">
      <c r="D14" s="76" t="s">
        <v>1</v>
      </c>
      <c r="E14" s="45" t="s">
        <v>2</v>
      </c>
      <c r="F14" s="46"/>
      <c r="G14" s="46"/>
      <c r="H14" s="46"/>
      <c r="I14" s="46"/>
      <c r="J14" s="46"/>
      <c r="K14" s="46"/>
      <c r="L14" s="46"/>
      <c r="M14" s="46"/>
      <c r="N14" s="47"/>
    </row>
    <row r="15" spans="1:16" ht="18" customHeight="1" x14ac:dyDescent="0.15">
      <c r="D15" s="77"/>
      <c r="E15" s="48" t="s">
        <v>74</v>
      </c>
      <c r="F15" s="49"/>
      <c r="G15" s="49"/>
      <c r="H15" s="49"/>
      <c r="I15" s="49"/>
      <c r="J15" s="49"/>
      <c r="K15" s="49"/>
      <c r="L15" s="49"/>
      <c r="M15" s="49"/>
      <c r="N15" s="50"/>
    </row>
    <row r="16" spans="1:16" ht="18" customHeight="1" x14ac:dyDescent="0.15">
      <c r="D16" s="77"/>
      <c r="E16" s="48" t="s">
        <v>3</v>
      </c>
      <c r="F16" s="49"/>
      <c r="G16" s="49"/>
      <c r="H16" s="49"/>
      <c r="I16" s="49"/>
      <c r="J16" s="49"/>
      <c r="K16" s="49"/>
      <c r="L16" s="49"/>
      <c r="M16" s="49"/>
      <c r="N16" s="50"/>
    </row>
    <row r="17" spans="2:14" ht="18" customHeight="1" x14ac:dyDescent="0.15">
      <c r="D17" s="77"/>
      <c r="E17" s="48" t="s">
        <v>4</v>
      </c>
      <c r="F17" s="49"/>
      <c r="G17" s="49"/>
      <c r="H17" s="49"/>
      <c r="I17" s="49"/>
      <c r="J17" s="49"/>
      <c r="K17" s="49"/>
      <c r="L17" s="49"/>
      <c r="M17" s="49"/>
      <c r="N17" s="50"/>
    </row>
    <row r="18" spans="2:14" ht="18" customHeight="1" thickBot="1" x14ac:dyDescent="0.2">
      <c r="D18" s="78"/>
      <c r="E18" s="51" t="s">
        <v>5</v>
      </c>
      <c r="F18" s="52"/>
      <c r="G18" s="52"/>
      <c r="H18" s="52"/>
      <c r="I18" s="52"/>
      <c r="J18" s="52"/>
      <c r="K18" s="52"/>
      <c r="L18" s="52"/>
      <c r="M18" s="52"/>
      <c r="N18" s="53"/>
    </row>
    <row r="19" spans="2:14" ht="18" customHeight="1" thickTop="1" x14ac:dyDescent="0.15"/>
    <row r="21" spans="2:14" ht="18" customHeight="1" thickBot="1" x14ac:dyDescent="0.2">
      <c r="B21" s="79" t="s">
        <v>6</v>
      </c>
      <c r="C21" s="80"/>
      <c r="D21" s="81"/>
      <c r="E21" s="25"/>
      <c r="F21" s="25"/>
      <c r="G21" s="25"/>
      <c r="H21" s="25"/>
    </row>
    <row r="22" spans="2:14" ht="18" customHeight="1" thickTop="1" x14ac:dyDescent="0.15">
      <c r="D22" s="25"/>
      <c r="E22" s="25"/>
      <c r="F22" s="25"/>
      <c r="G22" s="25"/>
      <c r="H22" s="25"/>
    </row>
    <row r="23" spans="2:14" ht="18" customHeight="1" x14ac:dyDescent="0.15">
      <c r="B23" s="24" t="s">
        <v>7</v>
      </c>
      <c r="D23" s="25"/>
      <c r="E23" s="25"/>
      <c r="F23" s="25"/>
      <c r="G23" s="25"/>
      <c r="H23" s="25"/>
    </row>
    <row r="24" spans="2:14" ht="18" customHeight="1" x14ac:dyDescent="0.15">
      <c r="B24" s="24" t="s">
        <v>62</v>
      </c>
      <c r="D24" s="25"/>
      <c r="E24" s="25"/>
      <c r="F24" s="25"/>
      <c r="G24" s="25"/>
      <c r="H24" s="25"/>
    </row>
    <row r="25" spans="2:14" ht="18" customHeight="1" x14ac:dyDescent="0.15">
      <c r="B25" s="26" t="s">
        <v>8</v>
      </c>
      <c r="D25" s="25"/>
      <c r="E25" s="25"/>
      <c r="F25" s="25"/>
      <c r="G25" s="25"/>
      <c r="H25" s="25"/>
    </row>
    <row r="26" spans="2:14" ht="18" customHeight="1" x14ac:dyDescent="0.15">
      <c r="B26" s="26" t="s">
        <v>63</v>
      </c>
      <c r="D26" s="25"/>
      <c r="E26" s="25"/>
      <c r="F26" s="25"/>
      <c r="G26" s="25"/>
      <c r="H26" s="25"/>
    </row>
    <row r="27" spans="2:14" ht="18" customHeight="1" x14ac:dyDescent="0.15">
      <c r="B27" s="26" t="s">
        <v>64</v>
      </c>
      <c r="D27" s="25"/>
      <c r="E27" s="25"/>
      <c r="F27" s="25"/>
      <c r="G27" s="25"/>
      <c r="H27" s="25"/>
    </row>
    <row r="28" spans="2:14" ht="18" customHeight="1" x14ac:dyDescent="0.15">
      <c r="B28" s="27" t="s">
        <v>9</v>
      </c>
    </row>
    <row r="29" spans="2:14" ht="18" customHeight="1" x14ac:dyDescent="0.15">
      <c r="B29" s="12" t="s">
        <v>65</v>
      </c>
      <c r="C29" s="8"/>
    </row>
    <row r="30" spans="2:14" ht="18" customHeight="1" x14ac:dyDescent="0.15">
      <c r="B30" s="27" t="s">
        <v>66</v>
      </c>
    </row>
    <row r="31" spans="2:14" ht="18" customHeight="1" x14ac:dyDescent="0.15">
      <c r="B31" s="27" t="s">
        <v>10</v>
      </c>
    </row>
    <row r="32" spans="2:14" ht="18" customHeight="1" x14ac:dyDescent="0.15">
      <c r="B32" s="27" t="s">
        <v>11</v>
      </c>
    </row>
    <row r="33" spans="2:14" ht="18" customHeight="1" x14ac:dyDescent="0.15">
      <c r="B33" s="27" t="s">
        <v>12</v>
      </c>
    </row>
    <row r="34" spans="2:14" ht="18" customHeight="1" x14ac:dyDescent="0.15">
      <c r="B34" s="27"/>
    </row>
    <row r="35" spans="2:14" ht="18" customHeight="1" x14ac:dyDescent="0.15">
      <c r="C35" s="82" t="s">
        <v>60</v>
      </c>
      <c r="D35" s="83"/>
      <c r="E35" s="83"/>
      <c r="F35" s="83"/>
      <c r="G35" s="84"/>
    </row>
    <row r="36" spans="2:14" s="8" customFormat="1" ht="18" customHeight="1" thickBot="1" x14ac:dyDescent="0.2">
      <c r="C36" s="85"/>
      <c r="D36" s="86"/>
      <c r="E36" s="86"/>
      <c r="F36" s="86"/>
      <c r="G36" s="87"/>
    </row>
    <row r="37" spans="2:14" s="8" customFormat="1" ht="18" customHeight="1" thickTop="1" x14ac:dyDescent="0.15"/>
    <row r="46" spans="2:14" ht="18" customHeight="1" x14ac:dyDescent="0.15">
      <c r="K46" s="88" t="s">
        <v>13</v>
      </c>
      <c r="L46" s="88"/>
      <c r="M46" s="88"/>
      <c r="N46" s="88"/>
    </row>
    <row r="48" spans="2:14" ht="18" customHeight="1" x14ac:dyDescent="0.15">
      <c r="B48" s="13" t="s">
        <v>61</v>
      </c>
      <c r="C48" s="28"/>
      <c r="D48" s="28"/>
      <c r="E48" s="28"/>
      <c r="J48" s="13" t="s">
        <v>61</v>
      </c>
      <c r="K48" s="28"/>
      <c r="L48" s="28"/>
      <c r="M48" s="28"/>
    </row>
    <row r="49" spans="1:14" ht="20.25" customHeight="1" x14ac:dyDescent="0.15">
      <c r="B49" s="27" t="s">
        <v>14</v>
      </c>
    </row>
    <row r="50" spans="1:14" ht="20.25" customHeight="1" x14ac:dyDescent="0.15">
      <c r="B50" s="24" t="s">
        <v>15</v>
      </c>
    </row>
    <row r="52" spans="1:14" ht="18" customHeight="1" x14ac:dyDescent="0.15">
      <c r="A52" s="14" t="s">
        <v>67</v>
      </c>
      <c r="F52" s="29"/>
      <c r="J52" s="14" t="s">
        <v>67</v>
      </c>
    </row>
    <row r="54" spans="1:14" ht="18" customHeight="1" x14ac:dyDescent="0.15">
      <c r="D54" s="30" t="s">
        <v>16</v>
      </c>
      <c r="E54" s="30" t="s">
        <v>17</v>
      </c>
      <c r="M54" s="30" t="s">
        <v>16</v>
      </c>
      <c r="N54" s="30" t="s">
        <v>17</v>
      </c>
    </row>
    <row r="55" spans="1:14" ht="18" customHeight="1" x14ac:dyDescent="0.15">
      <c r="D55" s="54">
        <v>0.98699999999999999</v>
      </c>
      <c r="E55" s="55">
        <f>TRUNC(D55,2)</f>
        <v>0.98</v>
      </c>
      <c r="M55" s="54">
        <v>0.98699999999999999</v>
      </c>
      <c r="N55" s="56"/>
    </row>
    <row r="56" spans="1:14" ht="18" customHeight="1" x14ac:dyDescent="0.15">
      <c r="D56" s="54">
        <v>1.9934499999999999</v>
      </c>
      <c r="E56" s="55">
        <f>TRUNC(D56,2)</f>
        <v>1.99</v>
      </c>
      <c r="M56" s="54">
        <v>1.9934499999999999</v>
      </c>
      <c r="N56" s="56"/>
    </row>
    <row r="57" spans="1:14" ht="18" customHeight="1" x14ac:dyDescent="0.15">
      <c r="D57" s="54">
        <v>10.23</v>
      </c>
      <c r="E57" s="55">
        <f>TRUNC(D57,2)</f>
        <v>10.23</v>
      </c>
      <c r="M57" s="54">
        <v>10.23</v>
      </c>
      <c r="N57" s="56"/>
    </row>
    <row r="58" spans="1:14" ht="18" customHeight="1" x14ac:dyDescent="0.15">
      <c r="L58" s="29" t="s">
        <v>18</v>
      </c>
    </row>
    <row r="59" spans="1:14" ht="18" customHeight="1" x14ac:dyDescent="0.15">
      <c r="L59" s="24" t="s">
        <v>19</v>
      </c>
    </row>
    <row r="60" spans="1:14" ht="18" customHeight="1" x14ac:dyDescent="0.15">
      <c r="L60" s="24" t="s">
        <v>20</v>
      </c>
    </row>
    <row r="61" spans="1:14" ht="18" customHeight="1" x14ac:dyDescent="0.15">
      <c r="L61" s="24" t="s">
        <v>68</v>
      </c>
    </row>
    <row r="62" spans="1:14" ht="18" customHeight="1" x14ac:dyDescent="0.15">
      <c r="L62" s="24" t="s">
        <v>69</v>
      </c>
    </row>
    <row r="63" spans="1:14" ht="18" customHeight="1" x14ac:dyDescent="0.15">
      <c r="L63" s="24" t="s">
        <v>70</v>
      </c>
    </row>
    <row r="64" spans="1:14" ht="18" customHeight="1" x14ac:dyDescent="0.15">
      <c r="L64" s="24" t="s">
        <v>21</v>
      </c>
    </row>
    <row r="66" spans="3:14" ht="18" customHeight="1" x14ac:dyDescent="0.15">
      <c r="G66" s="63" t="s">
        <v>22</v>
      </c>
      <c r="H66" s="64"/>
      <c r="I66" s="65"/>
      <c r="J66" s="31"/>
      <c r="K66" s="15" t="s">
        <v>23</v>
      </c>
      <c r="L66" s="15" t="s">
        <v>24</v>
      </c>
      <c r="M66" s="15" t="s">
        <v>25</v>
      </c>
      <c r="N66" s="15"/>
    </row>
    <row r="67" spans="3:14" ht="18" customHeight="1" x14ac:dyDescent="0.15">
      <c r="G67" s="66"/>
      <c r="H67" s="67"/>
      <c r="I67" s="68"/>
      <c r="J67" s="32" t="s">
        <v>26</v>
      </c>
      <c r="K67" s="16">
        <v>0</v>
      </c>
      <c r="L67" s="16">
        <v>1</v>
      </c>
      <c r="M67" s="16">
        <v>2</v>
      </c>
      <c r="N67" s="31" t="s">
        <v>27</v>
      </c>
    </row>
    <row r="68" spans="3:14" ht="18" customHeight="1" x14ac:dyDescent="0.15">
      <c r="C68" s="7"/>
      <c r="G68" s="69"/>
      <c r="H68" s="70"/>
      <c r="I68" s="71"/>
      <c r="J68" s="32" t="s">
        <v>28</v>
      </c>
      <c r="K68" s="17">
        <v>-1</v>
      </c>
      <c r="L68" s="17">
        <v>-2</v>
      </c>
      <c r="M68" s="17">
        <v>-3</v>
      </c>
      <c r="N68" s="31" t="s">
        <v>29</v>
      </c>
    </row>
    <row r="69" spans="3:14" ht="18" customHeight="1" x14ac:dyDescent="0.15">
      <c r="C69" s="7"/>
      <c r="G69" s="6"/>
      <c r="H69" s="6"/>
      <c r="I69" s="6"/>
      <c r="J69" s="33"/>
      <c r="K69" s="18"/>
      <c r="L69" s="18"/>
      <c r="M69" s="18"/>
      <c r="N69" s="34"/>
    </row>
    <row r="70" spans="3:14" ht="18" customHeight="1" x14ac:dyDescent="0.15">
      <c r="C70" s="7"/>
      <c r="G70" s="6"/>
      <c r="H70" s="6"/>
      <c r="I70" s="6"/>
      <c r="J70" s="33"/>
      <c r="K70" s="18"/>
      <c r="L70" s="18"/>
      <c r="M70" s="18"/>
      <c r="N70" s="34"/>
    </row>
    <row r="71" spans="3:14" ht="18" customHeight="1" x14ac:dyDescent="0.15">
      <c r="C71" s="19" t="s">
        <v>30</v>
      </c>
      <c r="D71" s="35"/>
      <c r="J71" s="19" t="s">
        <v>30</v>
      </c>
      <c r="K71" s="35"/>
    </row>
    <row r="75" spans="3:14" ht="18" customHeight="1" x14ac:dyDescent="0.15">
      <c r="C75" s="14" t="s">
        <v>71</v>
      </c>
      <c r="K75" s="14" t="s">
        <v>71</v>
      </c>
    </row>
    <row r="77" spans="3:14" ht="18" customHeight="1" x14ac:dyDescent="0.15">
      <c r="C77" s="36" t="s">
        <v>31</v>
      </c>
      <c r="D77" s="36" t="s">
        <v>32</v>
      </c>
      <c r="E77" s="36" t="s">
        <v>33</v>
      </c>
      <c r="L77" s="36" t="s">
        <v>31</v>
      </c>
      <c r="M77" s="36" t="s">
        <v>32</v>
      </c>
      <c r="N77" s="36" t="s">
        <v>33</v>
      </c>
    </row>
    <row r="78" spans="3:14" ht="18" customHeight="1" x14ac:dyDescent="0.15">
      <c r="C78" s="20" t="s">
        <v>34</v>
      </c>
      <c r="D78" s="57">
        <v>98000</v>
      </c>
      <c r="E78" s="58">
        <f>TRUNC(D78*0.08,0)</f>
        <v>7840</v>
      </c>
      <c r="L78" s="20" t="s">
        <v>34</v>
      </c>
      <c r="M78" s="57">
        <v>98000</v>
      </c>
      <c r="N78" s="59"/>
    </row>
    <row r="79" spans="3:14" ht="18" customHeight="1" x14ac:dyDescent="0.15">
      <c r="C79" s="20" t="s">
        <v>35</v>
      </c>
      <c r="D79" s="57">
        <v>48000</v>
      </c>
      <c r="E79" s="58">
        <f t="shared" ref="E79:E82" si="0">TRUNC(D79*0.08,0)</f>
        <v>3840</v>
      </c>
      <c r="L79" s="20" t="s">
        <v>36</v>
      </c>
      <c r="M79" s="57">
        <v>48000</v>
      </c>
      <c r="N79" s="59"/>
    </row>
    <row r="80" spans="3:14" ht="18" customHeight="1" x14ac:dyDescent="0.15">
      <c r="C80" s="20" t="s">
        <v>37</v>
      </c>
      <c r="D80" s="57">
        <v>32000</v>
      </c>
      <c r="E80" s="58">
        <f t="shared" si="0"/>
        <v>2560</v>
      </c>
      <c r="L80" s="20" t="s">
        <v>38</v>
      </c>
      <c r="M80" s="57">
        <v>32000</v>
      </c>
      <c r="N80" s="59"/>
    </row>
    <row r="81" spans="3:14" ht="18" customHeight="1" x14ac:dyDescent="0.15">
      <c r="C81" s="20" t="s">
        <v>39</v>
      </c>
      <c r="D81" s="57">
        <v>487</v>
      </c>
      <c r="E81" s="58">
        <f t="shared" si="0"/>
        <v>38</v>
      </c>
      <c r="L81" s="20" t="s">
        <v>39</v>
      </c>
      <c r="M81" s="57">
        <v>487</v>
      </c>
      <c r="N81" s="59"/>
    </row>
    <row r="82" spans="3:14" ht="18" customHeight="1" x14ac:dyDescent="0.15">
      <c r="C82" s="20" t="s">
        <v>40</v>
      </c>
      <c r="D82" s="57">
        <v>1238</v>
      </c>
      <c r="E82" s="58">
        <f t="shared" si="0"/>
        <v>99</v>
      </c>
      <c r="L82" s="20" t="s">
        <v>41</v>
      </c>
      <c r="M82" s="57">
        <v>1238</v>
      </c>
      <c r="N82" s="59"/>
    </row>
    <row r="83" spans="3:14" ht="18" customHeight="1" x14ac:dyDescent="0.15">
      <c r="D83" s="39"/>
      <c r="E83" s="39"/>
      <c r="F83" s="39"/>
    </row>
    <row r="85" spans="3:14" ht="37.5" customHeight="1" x14ac:dyDescent="0.15"/>
    <row r="86" spans="3:14" ht="18" customHeight="1" x14ac:dyDescent="0.15">
      <c r="C86" s="19" t="s">
        <v>42</v>
      </c>
      <c r="D86" s="35"/>
      <c r="J86" s="19" t="s">
        <v>42</v>
      </c>
      <c r="K86" s="35"/>
    </row>
    <row r="90" spans="3:14" ht="18" customHeight="1" x14ac:dyDescent="0.15">
      <c r="C90" s="14" t="s">
        <v>72</v>
      </c>
      <c r="K90" s="14" t="s">
        <v>72</v>
      </c>
    </row>
    <row r="92" spans="3:14" ht="18" customHeight="1" x14ac:dyDescent="0.15">
      <c r="C92" s="36" t="s">
        <v>31</v>
      </c>
      <c r="D92" s="36" t="s">
        <v>32</v>
      </c>
      <c r="E92" s="21" t="s">
        <v>43</v>
      </c>
      <c r="K92" s="36" t="s">
        <v>31</v>
      </c>
      <c r="L92" s="36" t="s">
        <v>32</v>
      </c>
      <c r="M92" s="21" t="s">
        <v>43</v>
      </c>
    </row>
    <row r="93" spans="3:14" ht="18" customHeight="1" x14ac:dyDescent="0.15">
      <c r="C93" s="20" t="s">
        <v>34</v>
      </c>
      <c r="D93" s="37">
        <v>98000</v>
      </c>
      <c r="E93" s="40">
        <f>TRUNC(D93*1.08,0)</f>
        <v>105840</v>
      </c>
      <c r="K93" s="20" t="s">
        <v>34</v>
      </c>
      <c r="L93" s="37">
        <v>98000</v>
      </c>
      <c r="M93" s="38"/>
    </row>
    <row r="94" spans="3:14" ht="18" customHeight="1" x14ac:dyDescent="0.15">
      <c r="C94" s="20" t="s">
        <v>35</v>
      </c>
      <c r="D94" s="37">
        <v>48000</v>
      </c>
      <c r="E94" s="40">
        <f t="shared" ref="E94:E97" si="1">TRUNC(D94*1.08,0)</f>
        <v>51840</v>
      </c>
      <c r="K94" s="20" t="s">
        <v>35</v>
      </c>
      <c r="L94" s="37">
        <v>48000</v>
      </c>
      <c r="M94" s="38"/>
    </row>
    <row r="95" spans="3:14" ht="18" customHeight="1" x14ac:dyDescent="0.15">
      <c r="C95" s="20" t="s">
        <v>38</v>
      </c>
      <c r="D95" s="37">
        <v>32000</v>
      </c>
      <c r="E95" s="40">
        <f t="shared" si="1"/>
        <v>34560</v>
      </c>
      <c r="K95" s="20" t="s">
        <v>44</v>
      </c>
      <c r="L95" s="37">
        <v>32000</v>
      </c>
      <c r="M95" s="38"/>
    </row>
    <row r="96" spans="3:14" ht="18" customHeight="1" x14ac:dyDescent="0.15">
      <c r="C96" s="20" t="s">
        <v>39</v>
      </c>
      <c r="D96" s="37">
        <v>487</v>
      </c>
      <c r="E96" s="40">
        <f t="shared" si="1"/>
        <v>525</v>
      </c>
      <c r="K96" s="20" t="s">
        <v>39</v>
      </c>
      <c r="L96" s="37">
        <v>487</v>
      </c>
      <c r="M96" s="38"/>
    </row>
    <row r="97" spans="3:15" ht="18" customHeight="1" x14ac:dyDescent="0.15">
      <c r="C97" s="20" t="s">
        <v>40</v>
      </c>
      <c r="D97" s="37">
        <v>1238</v>
      </c>
      <c r="E97" s="40">
        <f t="shared" si="1"/>
        <v>1337</v>
      </c>
      <c r="K97" s="20" t="s">
        <v>41</v>
      </c>
      <c r="L97" s="37">
        <v>1238</v>
      </c>
      <c r="M97" s="38"/>
    </row>
    <row r="99" spans="3:15" ht="18" customHeight="1" x14ac:dyDescent="0.15">
      <c r="K99" s="41"/>
    </row>
    <row r="100" spans="3:15" ht="18" customHeight="1" x14ac:dyDescent="0.15">
      <c r="K100" s="41"/>
    </row>
    <row r="104" spans="3:15" ht="18" customHeight="1" x14ac:dyDescent="0.15">
      <c r="C104" s="19" t="s">
        <v>45</v>
      </c>
      <c r="D104" s="35"/>
      <c r="J104" s="19" t="s">
        <v>45</v>
      </c>
      <c r="K104" s="35"/>
    </row>
    <row r="107" spans="3:15" ht="18" customHeight="1" x14ac:dyDescent="0.15">
      <c r="C107" s="14" t="s">
        <v>73</v>
      </c>
      <c r="L107" s="14" t="s">
        <v>73</v>
      </c>
    </row>
    <row r="109" spans="3:15" ht="18" customHeight="1" x14ac:dyDescent="0.15">
      <c r="C109" s="36" t="s">
        <v>31</v>
      </c>
      <c r="D109" s="36" t="s">
        <v>32</v>
      </c>
      <c r="E109" s="36" t="s">
        <v>46</v>
      </c>
      <c r="F109" s="21" t="s">
        <v>47</v>
      </c>
      <c r="L109" s="36" t="s">
        <v>31</v>
      </c>
      <c r="M109" s="36" t="s">
        <v>32</v>
      </c>
      <c r="N109" s="36" t="s">
        <v>46</v>
      </c>
      <c r="O109" s="21" t="s">
        <v>47</v>
      </c>
    </row>
    <row r="110" spans="3:15" ht="18" customHeight="1" x14ac:dyDescent="0.15">
      <c r="C110" s="20" t="s">
        <v>48</v>
      </c>
      <c r="D110" s="57">
        <v>17</v>
      </c>
      <c r="E110" s="57">
        <v>21</v>
      </c>
      <c r="F110" s="60">
        <f>D110*E110</f>
        <v>357</v>
      </c>
      <c r="L110" s="20" t="s">
        <v>48</v>
      </c>
      <c r="M110" s="57">
        <v>17</v>
      </c>
      <c r="N110" s="57">
        <v>21</v>
      </c>
      <c r="O110" s="59"/>
    </row>
    <row r="111" spans="3:15" ht="18" customHeight="1" x14ac:dyDescent="0.15">
      <c r="C111" s="20" t="s">
        <v>49</v>
      </c>
      <c r="D111" s="57">
        <v>87</v>
      </c>
      <c r="E111" s="57">
        <v>13</v>
      </c>
      <c r="F111" s="60">
        <f>D111*E111</f>
        <v>1131</v>
      </c>
      <c r="L111" s="20" t="s">
        <v>50</v>
      </c>
      <c r="M111" s="57">
        <v>87</v>
      </c>
      <c r="N111" s="57">
        <v>13</v>
      </c>
      <c r="O111" s="59"/>
    </row>
    <row r="112" spans="3:15" ht="18" customHeight="1" x14ac:dyDescent="0.15">
      <c r="C112" s="20" t="s">
        <v>51</v>
      </c>
      <c r="D112" s="57">
        <v>121</v>
      </c>
      <c r="E112" s="57">
        <v>11</v>
      </c>
      <c r="F112" s="60">
        <f>D112*E112</f>
        <v>1331</v>
      </c>
      <c r="L112" s="20" t="s">
        <v>51</v>
      </c>
      <c r="M112" s="57">
        <v>121</v>
      </c>
      <c r="N112" s="57">
        <v>11</v>
      </c>
      <c r="O112" s="59"/>
    </row>
    <row r="113" spans="3:15" ht="18" customHeight="1" x14ac:dyDescent="0.15">
      <c r="C113" s="20" t="s">
        <v>39</v>
      </c>
      <c r="D113" s="57">
        <v>487</v>
      </c>
      <c r="E113" s="57">
        <v>7</v>
      </c>
      <c r="F113" s="60">
        <f>D113*E113</f>
        <v>3409</v>
      </c>
      <c r="L113" s="20" t="s">
        <v>39</v>
      </c>
      <c r="M113" s="57">
        <v>487</v>
      </c>
      <c r="N113" s="57">
        <v>7</v>
      </c>
      <c r="O113" s="59"/>
    </row>
    <row r="114" spans="3:15" ht="18" customHeight="1" x14ac:dyDescent="0.15">
      <c r="C114" s="20" t="s">
        <v>52</v>
      </c>
      <c r="D114" s="57">
        <v>363</v>
      </c>
      <c r="E114" s="57">
        <v>19</v>
      </c>
      <c r="F114" s="60">
        <f>D114*E114</f>
        <v>6897</v>
      </c>
      <c r="L114" s="20" t="s">
        <v>53</v>
      </c>
      <c r="M114" s="57">
        <v>363</v>
      </c>
      <c r="N114" s="57">
        <v>19</v>
      </c>
      <c r="O114" s="59"/>
    </row>
    <row r="115" spans="3:15" ht="18" customHeight="1" x14ac:dyDescent="0.15">
      <c r="E115" s="42" t="s">
        <v>54</v>
      </c>
      <c r="F115" s="60">
        <f>SUM(F110:F114)</f>
        <v>13125</v>
      </c>
      <c r="N115" s="42" t="s">
        <v>54</v>
      </c>
      <c r="O115" s="62"/>
    </row>
    <row r="116" spans="3:15" ht="18" customHeight="1" x14ac:dyDescent="0.15">
      <c r="E116" s="42" t="s">
        <v>33</v>
      </c>
      <c r="F116" s="60">
        <f>TRUNC(F115*0.08,0)</f>
        <v>1050</v>
      </c>
      <c r="N116" s="42" t="s">
        <v>33</v>
      </c>
      <c r="O116" s="62"/>
    </row>
    <row r="117" spans="3:15" ht="18" customHeight="1" x14ac:dyDescent="0.15">
      <c r="E117" s="42" t="s">
        <v>55</v>
      </c>
      <c r="F117" s="60">
        <f>SUM(F115:F116)</f>
        <v>14175</v>
      </c>
      <c r="N117" s="42" t="s">
        <v>55</v>
      </c>
      <c r="O117" s="62"/>
    </row>
    <row r="118" spans="3:15" ht="18" customHeight="1" x14ac:dyDescent="0.15">
      <c r="O118" s="43"/>
    </row>
    <row r="119" spans="3:15" ht="18" customHeight="1" x14ac:dyDescent="0.15">
      <c r="E119" s="22" t="s">
        <v>56</v>
      </c>
      <c r="F119" s="61">
        <f>F117</f>
        <v>14175</v>
      </c>
      <c r="N119" s="22" t="s">
        <v>56</v>
      </c>
      <c r="O119" s="62"/>
    </row>
    <row r="128" spans="3:15" ht="18" customHeight="1" x14ac:dyDescent="0.15">
      <c r="C128" s="19" t="s">
        <v>57</v>
      </c>
      <c r="D128" s="35"/>
      <c r="J128" s="19" t="s">
        <v>57</v>
      </c>
      <c r="K128" s="35"/>
    </row>
    <row r="129" spans="1:14" s="44" customFormat="1" ht="18" customHeight="1" x14ac:dyDescent="0.15">
      <c r="A129" s="23"/>
      <c r="C129" s="23"/>
      <c r="J129" s="23"/>
    </row>
    <row r="132" spans="1:14" ht="18" customHeight="1" x14ac:dyDescent="0.15">
      <c r="C132" s="36" t="s">
        <v>16</v>
      </c>
      <c r="D132" s="36" t="s">
        <v>58</v>
      </c>
      <c r="M132" s="36" t="s">
        <v>16</v>
      </c>
      <c r="N132" s="36" t="s">
        <v>58</v>
      </c>
    </row>
    <row r="133" spans="1:14" ht="18" customHeight="1" x14ac:dyDescent="0.15">
      <c r="C133" s="37">
        <v>123</v>
      </c>
      <c r="D133" s="40">
        <f>TRUNC(C133,-3)</f>
        <v>0</v>
      </c>
      <c r="M133" s="37">
        <v>123</v>
      </c>
      <c r="N133" s="38"/>
    </row>
    <row r="134" spans="1:14" ht="18" customHeight="1" x14ac:dyDescent="0.15">
      <c r="C134" s="37">
        <v>56789</v>
      </c>
      <c r="D134" s="40">
        <f>TRUNC(C134,-3)</f>
        <v>56000</v>
      </c>
      <c r="M134" s="37">
        <v>56789</v>
      </c>
      <c r="N134" s="38"/>
    </row>
    <row r="135" spans="1:14" ht="18" customHeight="1" x14ac:dyDescent="0.15">
      <c r="C135" s="37">
        <v>5451</v>
      </c>
      <c r="D135" s="40">
        <f>TRUNC(C135,-3)</f>
        <v>5000</v>
      </c>
      <c r="M135" s="37">
        <v>5451</v>
      </c>
      <c r="N135" s="38"/>
    </row>
    <row r="136" spans="1:14" ht="18" customHeight="1" x14ac:dyDescent="0.15">
      <c r="C136" s="37">
        <v>76321</v>
      </c>
      <c r="D136" s="40">
        <f>TRUNC(C136,-3)</f>
        <v>76000</v>
      </c>
      <c r="M136" s="37">
        <v>76321</v>
      </c>
      <c r="N136" s="38"/>
    </row>
    <row r="137" spans="1:14" ht="18" customHeight="1" x14ac:dyDescent="0.15">
      <c r="C137" s="37">
        <v>100125</v>
      </c>
      <c r="D137" s="40">
        <f>TRUNC(C137,-3)</f>
        <v>100000</v>
      </c>
      <c r="M137" s="37">
        <v>100125</v>
      </c>
      <c r="N137" s="38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2017-02-02T06:54:33Z</dcterms:created>
  <dcterms:modified xsi:type="dcterms:W3CDTF">2017-03-12T06:19:59Z</dcterms:modified>
</cp:coreProperties>
</file>