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2-統計関数\"/>
    </mc:Choice>
  </mc:AlternateContent>
  <bookViews>
    <workbookView xWindow="2790" yWindow="0" windowWidth="1974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0" i="1" l="1"/>
  <c r="F144" i="1"/>
  <c r="E137" i="1"/>
  <c r="E136" i="1"/>
  <c r="E135" i="1"/>
  <c r="B130" i="1"/>
  <c r="B129" i="1"/>
  <c r="B128" i="1"/>
  <c r="B127" i="1"/>
  <c r="B126" i="1"/>
  <c r="B125" i="1"/>
  <c r="B124" i="1"/>
  <c r="B123" i="1"/>
  <c r="B122" i="1"/>
  <c r="N111" i="1"/>
  <c r="M111" i="1"/>
  <c r="F100" i="1"/>
  <c r="E100" i="1"/>
  <c r="F99" i="1"/>
  <c r="E99" i="1"/>
  <c r="F98" i="1"/>
  <c r="E98" i="1"/>
  <c r="F97" i="1"/>
  <c r="E97" i="1"/>
  <c r="F96" i="1"/>
  <c r="E96" i="1"/>
  <c r="G56" i="1"/>
</calcChain>
</file>

<file path=xl/comments1.xml><?xml version="1.0" encoding="utf-8"?>
<comments xmlns="http://schemas.openxmlformats.org/spreadsheetml/2006/main">
  <authors>
    <author>根津良彦</author>
    <author>FJ-USER</author>
  </authors>
  <commentList>
    <comment ref="G5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(M54:M61,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94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「書式のユーザー定義で
「</t>
        </r>
        <r>
          <rPr>
            <b/>
            <sz val="12"/>
            <color indexed="10"/>
            <rFont val="ＭＳ Ｐゴシック"/>
            <family val="3"/>
            <charset val="128"/>
          </rPr>
          <t>下位</t>
        </r>
        <r>
          <rPr>
            <b/>
            <sz val="12"/>
            <color indexed="81"/>
            <rFont val="ＭＳ Ｐゴシック"/>
            <family val="3"/>
            <charset val="128"/>
          </rPr>
          <t>」と　「</t>
        </r>
        <r>
          <rPr>
            <b/>
            <sz val="12"/>
            <color indexed="10"/>
            <rFont val="ＭＳ Ｐゴシック"/>
            <family val="3"/>
            <charset val="128"/>
          </rPr>
          <t>位</t>
        </r>
        <r>
          <rPr>
            <b/>
            <sz val="12"/>
            <color indexed="81"/>
            <rFont val="ＭＳ Ｐゴシック"/>
            <family val="3"/>
            <charset val="128"/>
          </rPr>
          <t>」を設定します。</t>
        </r>
      </text>
    </comment>
    <comment ref="E9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$M$102:$M$110</t>
        </r>
        <r>
          <rPr>
            <b/>
            <sz val="14"/>
            <color indexed="81"/>
            <rFont val="ＭＳ Ｐゴシック"/>
            <family val="3"/>
            <charset val="128"/>
          </rPr>
          <t>,C96)</t>
        </r>
      </text>
    </comment>
    <comment ref="F9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$N$102:$N$110</t>
        </r>
        <r>
          <rPr>
            <b/>
            <sz val="14"/>
            <color indexed="81"/>
            <rFont val="ＭＳ Ｐゴシック"/>
            <family val="3"/>
            <charset val="128"/>
          </rPr>
          <t>,C96)</t>
        </r>
      </text>
    </comment>
    <comment ref="B12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(E122,</t>
        </r>
        <r>
          <rPr>
            <b/>
            <sz val="14"/>
            <color indexed="12"/>
            <rFont val="ＭＳ Ｐゴシック"/>
            <family val="3"/>
            <charset val="128"/>
          </rPr>
          <t>$E$122:$E$130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｛順序｝に「</t>
        </r>
        <r>
          <rPr>
            <b/>
            <sz val="12"/>
            <color indexed="10"/>
            <rFont val="ＭＳ Ｐゴシック"/>
            <family val="3"/>
            <charset val="128"/>
          </rPr>
          <t>１</t>
        </r>
        <r>
          <rPr>
            <sz val="12"/>
            <color indexed="81"/>
            <rFont val="ＭＳ Ｐゴシック"/>
            <family val="3"/>
            <charset val="128"/>
          </rPr>
          <t>」を設定で、小さな数値から順位を設定します。</t>
        </r>
      </text>
    </comment>
    <comment ref="E135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$E$122:$E$130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D135)</t>
        </r>
      </text>
    </comment>
    <comment ref="L137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「書式のユーザー定義で
「</t>
        </r>
        <r>
          <rPr>
            <b/>
            <sz val="12"/>
            <color indexed="10"/>
            <rFont val="ＭＳ Ｐゴシック"/>
            <family val="3"/>
            <charset val="128"/>
          </rPr>
          <t>第</t>
        </r>
        <r>
          <rPr>
            <b/>
            <sz val="12"/>
            <color indexed="81"/>
            <rFont val="ＭＳ Ｐゴシック"/>
            <family val="3"/>
            <charset val="128"/>
          </rPr>
          <t>」と「</t>
        </r>
        <r>
          <rPr>
            <b/>
            <sz val="12"/>
            <color indexed="10"/>
            <rFont val="ＭＳ Ｐゴシック"/>
            <family val="3"/>
            <charset val="128"/>
          </rPr>
          <t>位</t>
        </r>
        <r>
          <rPr>
            <b/>
            <sz val="12"/>
            <color indexed="81"/>
            <rFont val="ＭＳ Ｐゴシック"/>
            <family val="3"/>
            <charset val="128"/>
          </rPr>
          <t>」を設定します。</t>
        </r>
      </text>
    </comment>
    <comment ref="F144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$D$122:$D$130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D122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$F$122:$F$130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｛性別｝｛料金｝の範囲を絶対参照に設定すれば
下の「女」料金では、｛検索条件｝だけ変更すれば
使用できますね。</t>
        </r>
      </text>
    </comment>
    <comment ref="F150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$D$122:$D$130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D129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$F$122:$F$130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<sst xmlns="http://schemas.openxmlformats.org/spreadsheetml/2006/main" count="148" uniqueCount="90">
  <si>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</si>
  <si>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</si>
  <si>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</si>
  <si>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</si>
  <si>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</si>
  <si>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</si>
  <si>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</si>
  <si>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</si>
  <si>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</si>
  <si>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</si>
  <si>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</si>
  <si>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</si>
  <si>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</si>
  <si>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</si>
  <si>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</si>
  <si>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SMALL関数ー（統計）</t>
    <rPh sb="5" eb="7">
      <t>カンスウ</t>
    </rPh>
    <rPh sb="9" eb="11">
      <t>トウケイ</t>
    </rPh>
    <phoneticPr fontId="3"/>
  </si>
  <si>
    <t>例えば</t>
    <rPh sb="0" eb="1">
      <t>タト</t>
    </rPh>
    <phoneticPr fontId="3"/>
  </si>
  <si>
    <t>氏名</t>
    <rPh sb="0" eb="2">
      <t>シメイ</t>
    </rPh>
    <phoneticPr fontId="3"/>
  </si>
  <si>
    <t>販売額</t>
    <rPh sb="0" eb="2">
      <t>ハンバイ</t>
    </rPh>
    <rPh sb="2" eb="3">
      <t>ガク</t>
    </rPh>
    <phoneticPr fontId="3"/>
  </si>
  <si>
    <t>吉田</t>
    <rPh sb="0" eb="2">
      <t>ヨシダ</t>
    </rPh>
    <phoneticPr fontId="3"/>
  </si>
  <si>
    <t>答</t>
    <rPh sb="0" eb="1">
      <t>コタエ</t>
    </rPh>
    <phoneticPr fontId="3"/>
  </si>
  <si>
    <t>原</t>
    <rPh sb="0" eb="1">
      <t>ハラ</t>
    </rPh>
    <phoneticPr fontId="3"/>
  </si>
  <si>
    <t>５番目に小さな数値は？</t>
    <rPh sb="1" eb="3">
      <t>バンメ</t>
    </rPh>
    <rPh sb="4" eb="5">
      <t>チイ</t>
    </rPh>
    <rPh sb="7" eb="9">
      <t>スウチ</t>
    </rPh>
    <phoneticPr fontId="3"/>
  </si>
  <si>
    <t>佐藤</t>
    <rPh sb="0" eb="2">
      <t>サトウ</t>
    </rPh>
    <phoneticPr fontId="3"/>
  </si>
  <si>
    <t>犬養</t>
    <rPh sb="0" eb="1">
      <t>イヌ</t>
    </rPh>
    <rPh sb="1" eb="2">
      <t>ヤシナ</t>
    </rPh>
    <phoneticPr fontId="3"/>
  </si>
  <si>
    <t>岸</t>
    <rPh sb="0" eb="1">
      <t>キシ</t>
    </rPh>
    <phoneticPr fontId="3"/>
  </si>
  <si>
    <t>田中</t>
    <rPh sb="0" eb="2">
      <t>タナカ</t>
    </rPh>
    <phoneticPr fontId="3"/>
  </si>
  <si>
    <t>方法</t>
    <rPh sb="0" eb="2">
      <t>ホウホウ</t>
    </rPh>
    <phoneticPr fontId="3"/>
  </si>
  <si>
    <t>片山</t>
    <rPh sb="0" eb="2">
      <t>カタヤマ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</si>
  <si>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</si>
  <si>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大平</t>
    <rPh sb="0" eb="2">
      <t>オオヒラ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</si>
  <si>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</si>
  <si>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⑥「OK」で確定です。</t>
    <rPh sb="6" eb="8">
      <t>カクテイ</t>
    </rPh>
    <phoneticPr fontId="3"/>
  </si>
  <si>
    <t>絶対参照</t>
    <rPh sb="0" eb="2">
      <t>ゼッタイ</t>
    </rPh>
    <rPh sb="2" eb="4">
      <t>サンショウ</t>
    </rPh>
    <phoneticPr fontId="3"/>
  </si>
  <si>
    <t>（問題１）</t>
    <rPh sb="1" eb="3">
      <t>モンダイ</t>
    </rPh>
    <phoneticPr fontId="3"/>
  </si>
  <si>
    <t>右下の表で、指定した順位の点数を「SMALL」関数で指定しましょう</t>
    <rPh sb="0" eb="1">
      <t>ミギ</t>
    </rPh>
    <rPh sb="1" eb="2">
      <t>シタ</t>
    </rPh>
    <rPh sb="3" eb="4">
      <t>ヒョウ</t>
    </rPh>
    <rPh sb="6" eb="8">
      <t>シテイ</t>
    </rPh>
    <rPh sb="10" eb="12">
      <t>ジュンイ</t>
    </rPh>
    <rPh sb="13" eb="15">
      <t>テンスウ</t>
    </rPh>
    <rPh sb="23" eb="25">
      <t>カンスウ</t>
    </rPh>
    <rPh sb="26" eb="28">
      <t>シテイ</t>
    </rPh>
    <phoneticPr fontId="3"/>
  </si>
  <si>
    <t>前年得点</t>
    <rPh sb="0" eb="2">
      <t>ゼンネン</t>
    </rPh>
    <rPh sb="2" eb="4">
      <t>トクテン</t>
    </rPh>
    <phoneticPr fontId="3"/>
  </si>
  <si>
    <t>本年得点</t>
    <rPh sb="0" eb="2">
      <t>ホンネン</t>
    </rPh>
    <rPh sb="2" eb="4">
      <t>トクテン</t>
    </rPh>
    <phoneticPr fontId="3"/>
  </si>
  <si>
    <t>ｸﾞﾙｰﾌﾟ</t>
    <phoneticPr fontId="3"/>
  </si>
  <si>
    <t>A</t>
    <phoneticPr fontId="3"/>
  </si>
  <si>
    <t>長嶋</t>
    <rPh sb="0" eb="2">
      <t>ナガシマ</t>
    </rPh>
    <phoneticPr fontId="3"/>
  </si>
  <si>
    <t>C</t>
    <phoneticPr fontId="3"/>
  </si>
  <si>
    <t>金田</t>
    <rPh sb="0" eb="2">
      <t>カネダ</t>
    </rPh>
    <phoneticPr fontId="3"/>
  </si>
  <si>
    <t>A</t>
    <phoneticPr fontId="3"/>
  </si>
  <si>
    <t>田淵</t>
    <rPh sb="0" eb="2">
      <t>タブチ</t>
    </rPh>
    <phoneticPr fontId="3"/>
  </si>
  <si>
    <t>B</t>
    <phoneticPr fontId="3"/>
  </si>
  <si>
    <t>江夏</t>
    <rPh sb="0" eb="2">
      <t>エナツ</t>
    </rPh>
    <phoneticPr fontId="3"/>
  </si>
  <si>
    <t>松井</t>
    <rPh sb="0" eb="2">
      <t>マツイ</t>
    </rPh>
    <phoneticPr fontId="3"/>
  </si>
  <si>
    <t>C</t>
    <phoneticPr fontId="3"/>
  </si>
  <si>
    <t>高橋</t>
    <rPh sb="0" eb="2">
      <t>タカハシ</t>
    </rPh>
    <phoneticPr fontId="3"/>
  </si>
  <si>
    <t>B</t>
    <phoneticPr fontId="3"/>
  </si>
  <si>
    <t>掛布</t>
    <rPh sb="0" eb="1">
      <t>カケ</t>
    </rPh>
    <rPh sb="1" eb="2">
      <t>フ</t>
    </rPh>
    <phoneticPr fontId="3"/>
  </si>
  <si>
    <t>A</t>
    <phoneticPr fontId="3"/>
  </si>
  <si>
    <t>江藤</t>
    <rPh sb="0" eb="2">
      <t>エトウ</t>
    </rPh>
    <phoneticPr fontId="3"/>
  </si>
  <si>
    <t>C</t>
    <phoneticPr fontId="3"/>
  </si>
  <si>
    <t>清原</t>
    <rPh sb="0" eb="2">
      <t>キヨハラ</t>
    </rPh>
    <phoneticPr fontId="3"/>
  </si>
  <si>
    <t>平均</t>
    <rPh sb="0" eb="2">
      <t>ヘイキン</t>
    </rPh>
    <phoneticPr fontId="3"/>
  </si>
  <si>
    <t>※｛条件付き書式｝で設定！・・・単に文字色を赤にしては駄目です。</t>
    <rPh sb="2" eb="5">
      <t>ジョウケンツ</t>
    </rPh>
    <rPh sb="6" eb="8">
      <t>ショシキ</t>
    </rPh>
    <rPh sb="10" eb="12">
      <t>セッテイ</t>
    </rPh>
    <rPh sb="16" eb="17">
      <t>タン</t>
    </rPh>
    <rPh sb="18" eb="21">
      <t>モジショク</t>
    </rPh>
    <rPh sb="22" eb="23">
      <t>アカ</t>
    </rPh>
    <rPh sb="27" eb="29">
      <t>ダメ</t>
    </rPh>
    <phoneticPr fontId="3"/>
  </si>
  <si>
    <t>ゴルフ大会</t>
    <rPh sb="3" eb="5">
      <t>タイカイ</t>
    </rPh>
    <phoneticPr fontId="3"/>
  </si>
  <si>
    <t>順位</t>
    <rPh sb="0" eb="2">
      <t>ジュンイ</t>
    </rPh>
    <phoneticPr fontId="3"/>
  </si>
  <si>
    <t>名前</t>
    <rPh sb="0" eb="2">
      <t>ナマエ</t>
    </rPh>
    <phoneticPr fontId="3"/>
  </si>
  <si>
    <t>性別</t>
    <rPh sb="0" eb="2">
      <t>セイベツ</t>
    </rPh>
    <phoneticPr fontId="3"/>
  </si>
  <si>
    <t>スコアー</t>
    <phoneticPr fontId="3"/>
  </si>
  <si>
    <t>料金</t>
    <rPh sb="0" eb="2">
      <t>リョウキン</t>
    </rPh>
    <phoneticPr fontId="3"/>
  </si>
  <si>
    <t>男</t>
    <rPh sb="0" eb="1">
      <t>オトコ</t>
    </rPh>
    <phoneticPr fontId="3"/>
  </si>
  <si>
    <t>鈴木</t>
    <rPh sb="0" eb="2">
      <t>スズキ</t>
    </rPh>
    <phoneticPr fontId="3"/>
  </si>
  <si>
    <t>女</t>
    <rPh sb="0" eb="1">
      <t>オンナ</t>
    </rPh>
    <phoneticPr fontId="3"/>
  </si>
  <si>
    <t>（問題２）</t>
    <rPh sb="1" eb="3">
      <t>モンダイ</t>
    </rPh>
    <phoneticPr fontId="3"/>
  </si>
  <si>
    <t>男だけの料金を求めなさい。</t>
    <rPh sb="0" eb="1">
      <t>オトコ</t>
    </rPh>
    <rPh sb="4" eb="6">
      <t>リョウキン</t>
    </rPh>
    <rPh sb="7" eb="8">
      <t>モト</t>
    </rPh>
    <phoneticPr fontId="3"/>
  </si>
  <si>
    <t>（問題３）</t>
    <rPh sb="1" eb="3">
      <t>モンダイ</t>
    </rPh>
    <phoneticPr fontId="3"/>
  </si>
  <si>
    <t>女だけの料金を求めなさい。</t>
    <rPh sb="0" eb="1">
      <t>オンナ</t>
    </rPh>
    <rPh sb="4" eb="6">
      <t>リョウキン</t>
    </rPh>
    <rPh sb="7" eb="8">
      <t>モト</t>
    </rPh>
    <phoneticPr fontId="3"/>
  </si>
  <si>
    <t>Copyright(c) Beginners Site All right reserved 2017/02/20</t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</si>
  <si>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統計</t>
    </r>
    <rPh sb="6" eb="8">
      <t>トウケイ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</si>
  <si>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</si>
  <si>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</si>
  <si>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</si>
  <si>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</si>
  <si>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</si>
  <si>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</si>
  <si>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</si>
  <si>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SMALL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5" eb="17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</si>
  <si>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」画面が表示され｛範囲｝｛順位｝を指定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ハンイ</t>
    </rPh>
    <rPh sb="20" eb="22">
      <t>ジュンイ</t>
    </rPh>
    <rPh sb="24" eb="26">
      <t>シテイ</t>
    </rPh>
    <phoneticPr fontId="3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</si>
  <si>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</si>
  <si>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</si>
  <si>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rPr>
        <b/>
        <sz val="12"/>
        <rFont val="ＭＳ Ｐゴシック"/>
        <family val="3"/>
        <charset val="128"/>
      </rPr>
      <t>７０以上のスコアー</t>
    </r>
    <r>
      <rPr>
        <sz val="12"/>
        <color theme="1"/>
        <rFont val="ＭＳ Ｐゴシック"/>
        <family val="3"/>
        <charset val="128"/>
      </rPr>
      <t>を</t>
    </r>
    <r>
      <rPr>
        <sz val="12"/>
        <color indexed="10"/>
        <rFont val="ＭＳ Ｐゴシック"/>
        <family val="3"/>
        <charset val="128"/>
      </rPr>
      <t>赤</t>
    </r>
    <r>
      <rPr>
        <sz val="12"/>
        <color theme="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</si>
  <si>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</si>
  <si>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rPr>
        <b/>
        <sz val="12"/>
        <color rgb="FFFF0000"/>
        <rFont val="ＭＳ Ｐゴシック"/>
        <family val="3"/>
        <charset val="128"/>
      </rPr>
      <t xml:space="preserve">SMALL </t>
    </r>
    <r>
      <rPr>
        <b/>
        <sz val="12"/>
        <rFont val="ＭＳ Ｐゴシック"/>
        <family val="3"/>
        <charset val="128"/>
      </rPr>
      <t>関数ー（統計）</t>
    </r>
    <rPh sb="6" eb="8">
      <t>カンスウ</t>
    </rPh>
    <rPh sb="10" eb="12">
      <t>トウケイ</t>
    </rPh>
    <phoneticPr fontId="3"/>
  </si>
  <si>
    <t>順位のスコアーを算出しましょう。</t>
    <rPh sb="0" eb="2">
      <t>ジュンイ</t>
    </rPh>
    <rPh sb="8" eb="10">
      <t>サンシュツ</t>
    </rPh>
    <phoneticPr fontId="3"/>
  </si>
  <si>
    <t>順位</t>
    <rPh sb="0" eb="2">
      <t>ジュンイ</t>
    </rPh>
    <phoneticPr fontId="2"/>
  </si>
  <si>
    <t>スコアー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</si>
</sst>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yyyy&quot;年&quot;mm&quot;月&quot;;@"/>
    <numFmt numFmtId="177" formatCode="&quot;下位&quot;#,##0&quot;位&quot;"/>
    <numFmt numFmtId="178" formatCode="0.0%"/>
    <numFmt numFmtId="179" formatCode="0.0_ "/>
    <numFmt numFmtId="180" formatCode="&quot;第&quot;#&quot;位&quot;"/>
    <numFmt numFmtId="181" formatCode="&quot;第&quot;General&quot;位&quot;"/>
  </numFmts>
  <fonts count="2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19" fillId="9" borderId="16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25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14" borderId="5" xfId="0" applyFont="1" applyFill="1" applyBorder="1" applyAlignment="1">
      <alignment vertical="center"/>
    </xf>
    <xf numFmtId="0" fontId="5" fillId="14" borderId="6" xfId="0" applyFont="1" applyFill="1" applyBorder="1" applyAlignment="1">
      <alignment vertical="center"/>
    </xf>
    <xf numFmtId="0" fontId="5" fillId="14" borderId="7" xfId="0" applyFont="1" applyFill="1" applyBorder="1" applyAlignment="1">
      <alignment vertical="center"/>
    </xf>
    <xf numFmtId="0" fontId="5" fillId="14" borderId="9" xfId="0" applyFont="1" applyFill="1" applyBorder="1" applyAlignment="1">
      <alignment vertical="center"/>
    </xf>
    <xf numFmtId="0" fontId="5" fillId="14" borderId="0" xfId="0" applyFont="1" applyFill="1" applyBorder="1" applyAlignment="1">
      <alignment vertical="center"/>
    </xf>
    <xf numFmtId="0" fontId="5" fillId="14" borderId="10" xfId="0" applyFont="1" applyFill="1" applyBorder="1" applyAlignment="1">
      <alignment vertical="center"/>
    </xf>
    <xf numFmtId="0" fontId="5" fillId="14" borderId="12" xfId="0" applyFont="1" applyFill="1" applyBorder="1" applyAlignment="1">
      <alignment vertical="center"/>
    </xf>
    <xf numFmtId="0" fontId="5" fillId="14" borderId="13" xfId="0" applyFont="1" applyFill="1" applyBorder="1" applyAlignment="1">
      <alignment vertical="center"/>
    </xf>
    <xf numFmtId="0" fontId="5" fillId="14" borderId="14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4" fillId="7" borderId="0" xfId="0" applyFont="1" applyFill="1" applyAlignment="1">
      <alignment vertical="center"/>
    </xf>
    <xf numFmtId="0" fontId="19" fillId="7" borderId="0" xfId="0" applyFont="1" applyFill="1" applyAlignment="1">
      <alignment vertical="center"/>
    </xf>
    <xf numFmtId="0" fontId="19" fillId="8" borderId="15" xfId="0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9" fillId="0" borderId="18" xfId="0" applyFont="1" applyFill="1" applyBorder="1" applyAlignment="1">
      <alignment vertical="center"/>
    </xf>
    <xf numFmtId="38" fontId="19" fillId="0" borderId="19" xfId="1" applyFont="1" applyBorder="1" applyAlignment="1">
      <alignment vertical="center"/>
    </xf>
    <xf numFmtId="0" fontId="19" fillId="0" borderId="20" xfId="0" applyFont="1" applyFill="1" applyBorder="1" applyAlignment="1">
      <alignment vertical="center"/>
    </xf>
    <xf numFmtId="38" fontId="19" fillId="0" borderId="21" xfId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19" fillId="5" borderId="15" xfId="0" applyFont="1" applyFill="1" applyBorder="1" applyAlignment="1">
      <alignment vertical="center"/>
    </xf>
    <xf numFmtId="0" fontId="19" fillId="0" borderId="22" xfId="0" applyFont="1" applyFill="1" applyBorder="1" applyAlignment="1">
      <alignment vertical="center"/>
    </xf>
    <xf numFmtId="38" fontId="19" fillId="0" borderId="23" xfId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0" fontId="19" fillId="0" borderId="0" xfId="0" applyFont="1" applyFill="1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3" borderId="24" xfId="0" applyNumberFormat="1" applyFont="1" applyFill="1" applyBorder="1" applyAlignment="1">
      <alignment horizontal="center" vertical="center"/>
    </xf>
    <xf numFmtId="0" fontId="24" fillId="10" borderId="24" xfId="0" applyFont="1" applyFill="1" applyBorder="1" applyAlignment="1">
      <alignment vertical="center"/>
    </xf>
    <xf numFmtId="178" fontId="5" fillId="0" borderId="0" xfId="2" applyNumberFormat="1" applyFont="1" applyFill="1" applyBorder="1" applyAlignment="1">
      <alignment vertical="center"/>
    </xf>
    <xf numFmtId="0" fontId="5" fillId="3" borderId="25" xfId="0" applyNumberFormat="1" applyFont="1" applyFill="1" applyBorder="1" applyAlignment="1">
      <alignment horizontal="center" vertical="center"/>
    </xf>
    <xf numFmtId="0" fontId="5" fillId="3" borderId="26" xfId="0" applyNumberFormat="1" applyFont="1" applyFill="1" applyBorder="1" applyAlignment="1">
      <alignment horizontal="center" vertical="center"/>
    </xf>
    <xf numFmtId="0" fontId="5" fillId="3" borderId="27" xfId="0" applyNumberFormat="1" applyFont="1" applyFill="1" applyBorder="1" applyAlignment="1">
      <alignment horizontal="center" vertical="center"/>
    </xf>
    <xf numFmtId="0" fontId="25" fillId="0" borderId="28" xfId="0" applyNumberFormat="1" applyFont="1" applyFill="1" applyBorder="1" applyAlignment="1">
      <alignment horizontal="center" vertical="center"/>
    </xf>
    <xf numFmtId="0" fontId="5" fillId="0" borderId="29" xfId="0" applyNumberFormat="1" applyFont="1" applyFill="1" applyBorder="1" applyAlignment="1">
      <alignment horizontal="center" vertical="center"/>
    </xf>
    <xf numFmtId="0" fontId="25" fillId="0" borderId="28" xfId="0" applyNumberFormat="1" applyFont="1" applyFill="1" applyBorder="1" applyAlignment="1">
      <alignment vertical="center"/>
    </xf>
    <xf numFmtId="0" fontId="25" fillId="0" borderId="3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25" fillId="0" borderId="31" xfId="0" applyNumberFormat="1" applyFont="1" applyFill="1" applyBorder="1" applyAlignment="1">
      <alignment horizontal="center" vertical="center"/>
    </xf>
    <xf numFmtId="0" fontId="5" fillId="0" borderId="32" xfId="0" applyNumberFormat="1" applyFont="1" applyFill="1" applyBorder="1" applyAlignment="1">
      <alignment horizontal="center" vertical="center"/>
    </xf>
    <xf numFmtId="0" fontId="25" fillId="0" borderId="31" xfId="0" applyNumberFormat="1" applyFont="1" applyFill="1" applyBorder="1" applyAlignment="1">
      <alignment vertical="center"/>
    </xf>
    <xf numFmtId="0" fontId="25" fillId="0" borderId="33" xfId="0" applyNumberFormat="1" applyFont="1" applyFill="1" applyBorder="1" applyAlignment="1">
      <alignment vertical="center"/>
    </xf>
    <xf numFmtId="0" fontId="25" fillId="0" borderId="34" xfId="0" applyNumberFormat="1" applyFont="1" applyFill="1" applyBorder="1" applyAlignment="1">
      <alignment horizontal="center" vertical="center"/>
    </xf>
    <xf numFmtId="0" fontId="5" fillId="0" borderId="35" xfId="0" applyNumberFormat="1" applyFont="1" applyFill="1" applyBorder="1" applyAlignment="1">
      <alignment horizontal="center" vertical="center"/>
    </xf>
    <xf numFmtId="0" fontId="25" fillId="0" borderId="34" xfId="0" applyNumberFormat="1" applyFont="1" applyFill="1" applyBorder="1" applyAlignment="1">
      <alignment vertical="center"/>
    </xf>
    <xf numFmtId="0" fontId="25" fillId="0" borderId="36" xfId="0" applyNumberFormat="1" applyFont="1" applyFill="1" applyBorder="1" applyAlignment="1">
      <alignment vertical="center"/>
    </xf>
    <xf numFmtId="0" fontId="5" fillId="0" borderId="37" xfId="0" applyNumberFormat="1" applyFont="1" applyFill="1" applyBorder="1" applyAlignment="1">
      <alignment horizontal="center" vertical="center"/>
    </xf>
    <xf numFmtId="0" fontId="5" fillId="0" borderId="38" xfId="0" applyNumberFormat="1" applyFont="1" applyFill="1" applyBorder="1" applyAlignment="1">
      <alignment horizontal="center" vertical="center"/>
    </xf>
    <xf numFmtId="179" fontId="25" fillId="0" borderId="37" xfId="0" applyNumberFormat="1" applyFont="1" applyFill="1" applyBorder="1" applyAlignment="1">
      <alignment vertical="center"/>
    </xf>
    <xf numFmtId="179" fontId="25" fillId="0" borderId="39" xfId="0" applyNumberFormat="1" applyFont="1" applyFill="1" applyBorder="1" applyAlignment="1">
      <alignment vertical="center"/>
    </xf>
    <xf numFmtId="0" fontId="19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5" fillId="0" borderId="40" xfId="0" applyNumberFormat="1" applyFont="1" applyFill="1" applyBorder="1" applyAlignment="1">
      <alignment horizontal="center" vertical="center"/>
    </xf>
    <xf numFmtId="0" fontId="14" fillId="9" borderId="24" xfId="0" applyNumberFormat="1" applyFont="1" applyFill="1" applyBorder="1" applyAlignment="1">
      <alignment horizontal="center" vertical="center"/>
    </xf>
    <xf numFmtId="0" fontId="5" fillId="9" borderId="24" xfId="0" applyNumberFormat="1" applyFont="1" applyFill="1" applyBorder="1" applyAlignment="1">
      <alignment horizontal="center" vertical="center"/>
    </xf>
    <xf numFmtId="0" fontId="25" fillId="10" borderId="24" xfId="0" applyNumberFormat="1" applyFont="1" applyFill="1" applyBorder="1" applyAlignment="1">
      <alignment vertical="center"/>
    </xf>
    <xf numFmtId="0" fontId="5" fillId="0" borderId="24" xfId="0" applyNumberFormat="1" applyFont="1" applyFill="1" applyBorder="1" applyAlignment="1">
      <alignment horizontal="center" vertical="center"/>
    </xf>
    <xf numFmtId="0" fontId="25" fillId="0" borderId="24" xfId="0" applyNumberFormat="1" applyFont="1" applyFill="1" applyBorder="1" applyAlignment="1">
      <alignment horizontal="center" vertical="center"/>
    </xf>
    <xf numFmtId="38" fontId="25" fillId="0" borderId="24" xfId="1" applyFont="1" applyFill="1" applyBorder="1" applyAlignment="1">
      <alignment vertical="center"/>
    </xf>
    <xf numFmtId="180" fontId="25" fillId="10" borderId="24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38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right" vertical="center"/>
    </xf>
    <xf numFmtId="38" fontId="25" fillId="10" borderId="41" xfId="1" applyFont="1" applyFill="1" applyBorder="1" applyAlignment="1">
      <alignment vertical="center"/>
    </xf>
    <xf numFmtId="0" fontId="24" fillId="10" borderId="0" xfId="0" applyFont="1" applyFill="1" applyAlignment="1">
      <alignment vertical="center"/>
    </xf>
    <xf numFmtId="38" fontId="24" fillId="0" borderId="0" xfId="1" applyFont="1" applyFill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18" fillId="11" borderId="5" xfId="0" applyFont="1" applyFill="1" applyBorder="1" applyAlignment="1">
      <alignment horizontal="center" vertical="center"/>
    </xf>
    <xf numFmtId="0" fontId="18" fillId="11" borderId="6" xfId="0" applyFont="1" applyFill="1" applyBorder="1" applyAlignment="1">
      <alignment horizontal="center" vertical="center"/>
    </xf>
    <xf numFmtId="0" fontId="18" fillId="11" borderId="9" xfId="0" applyFont="1" applyFill="1" applyBorder="1" applyAlignment="1">
      <alignment horizontal="center" vertical="center"/>
    </xf>
    <xf numFmtId="0" fontId="18" fillId="11" borderId="0" xfId="0" applyFont="1" applyFill="1" applyBorder="1" applyAlignment="1">
      <alignment horizontal="center" vertical="center"/>
    </xf>
    <xf numFmtId="0" fontId="18" fillId="11" borderId="12" xfId="0" applyFont="1" applyFill="1" applyBorder="1" applyAlignment="1">
      <alignment horizontal="center" vertical="center"/>
    </xf>
    <xf numFmtId="0" fontId="18" fillId="11" borderId="13" xfId="0" applyFont="1" applyFill="1" applyBorder="1" applyAlignment="1">
      <alignment horizontal="center" vertical="center"/>
    </xf>
    <xf numFmtId="0" fontId="19" fillId="12" borderId="6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0" xfId="0" applyFont="1" applyFill="1" applyBorder="1" applyAlignment="1">
      <alignment horizontal="center" vertical="center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12" borderId="13" xfId="0" applyFont="1" applyFill="1" applyBorder="1" applyAlignment="1">
      <alignment horizontal="center" vertical="center" wrapText="1"/>
    </xf>
    <xf numFmtId="0" fontId="19" fillId="12" borderId="14" xfId="0" applyFont="1" applyFill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/>
    </xf>
    <xf numFmtId="0" fontId="25" fillId="13" borderId="24" xfId="0" applyNumberFormat="1" applyFont="1" applyFill="1" applyBorder="1" applyAlignment="1">
      <alignment horizontal="center" vertical="center"/>
    </xf>
    <xf numFmtId="177" fontId="25" fillId="13" borderId="24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5" fillId="0" borderId="40" xfId="0" applyNumberFormat="1" applyFont="1" applyFill="1" applyBorder="1" applyAlignment="1">
      <alignment horizontal="center" vertical="center"/>
    </xf>
    <xf numFmtId="181" fontId="25" fillId="0" borderId="0" xfId="0" applyNumberFormat="1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2</xdr:row>
      <xdr:rowOff>47625</xdr:rowOff>
    </xdr:from>
    <xdr:to>
      <xdr:col>4</xdr:col>
      <xdr:colOff>180975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E1F425D-A248-4DE5-B9D2-32D2815FA146}"/>
            </a:ext>
          </a:extLst>
        </xdr:cNvPr>
        <xdr:cNvSpPr txBox="1">
          <a:spLocks noChangeArrowheads="1"/>
        </xdr:cNvSpPr>
      </xdr:nvSpPr>
      <xdr:spPr bwMode="auto">
        <a:xfrm>
          <a:off x="657225" y="542925"/>
          <a:ext cx="2085975" cy="1190625"/>
        </a:xfrm>
        <a:prstGeom prst="rect">
          <a:avLst/>
        </a:prstGeom>
        <a:solidFill>
          <a:srgbClr val="9999FF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SMALL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スモール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700974</xdr:colOff>
      <xdr:row>39</xdr:row>
      <xdr:rowOff>13781</xdr:rowOff>
    </xdr:from>
    <xdr:to>
      <xdr:col>13</xdr:col>
      <xdr:colOff>345890</xdr:colOff>
      <xdr:row>43</xdr:row>
      <xdr:rowOff>7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1E345239-DCB2-4F85-9111-EB280409E8F0}"/>
            </a:ext>
          </a:extLst>
        </xdr:cNvPr>
        <xdr:cNvGrpSpPr>
          <a:grpSpLocks/>
        </xdr:cNvGrpSpPr>
      </xdr:nvGrpSpPr>
      <xdr:grpSpPr bwMode="auto">
        <a:xfrm>
          <a:off x="920049" y="9672131"/>
          <a:ext cx="8827016" cy="976826"/>
          <a:chOff x="73" y="678"/>
          <a:chExt cx="732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C8E8BF96-A2EE-4708-B706-C5818192F3C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67B8B99-0725-46CF-A10D-585BD17723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811D453A-08D9-49A5-920E-5E07029CBDC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3" y="682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2F951BFD-0938-4535-BD4E-26363767120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" y="678"/>
            <a:ext cx="53" cy="28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419100</xdr:colOff>
      <xdr:row>26</xdr:row>
      <xdr:rowOff>38100</xdr:rowOff>
    </xdr:from>
    <xdr:to>
      <xdr:col>3</xdr:col>
      <xdr:colOff>647700</xdr:colOff>
      <xdr:row>27</xdr:row>
      <xdr:rowOff>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329FB906-4D92-4F50-B9AF-9DE22CA4C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00275" y="64770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447675</xdr:colOff>
      <xdr:row>61</xdr:row>
      <xdr:rowOff>38100</xdr:rowOff>
    </xdr:from>
    <xdr:to>
      <xdr:col>4</xdr:col>
      <xdr:colOff>676275</xdr:colOff>
      <xdr:row>62</xdr:row>
      <xdr:rowOff>0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03350570-D5A5-474F-926F-FF8DD9151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009900" y="151447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180975</xdr:colOff>
      <xdr:row>92</xdr:row>
      <xdr:rowOff>38100</xdr:rowOff>
    </xdr:from>
    <xdr:to>
      <xdr:col>2</xdr:col>
      <xdr:colOff>114300</xdr:colOff>
      <xdr:row>93</xdr:row>
      <xdr:rowOff>142875</xdr:rowOff>
    </xdr:to>
    <xdr:pic>
      <xdr:nvPicPr>
        <xdr:cNvPr id="10" name="Picture 815">
          <a:extLst>
            <a:ext uri="{FF2B5EF4-FFF2-40B4-BE49-F238E27FC236}">
              <a16:creationId xmlns:a16="http://schemas.microsoft.com/office/drawing/2014/main" id="{90D96585-C216-46CF-A13D-D922FD514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00050" y="23650575"/>
          <a:ext cx="714375" cy="3524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55</xdr:row>
      <xdr:rowOff>9525</xdr:rowOff>
    </xdr:from>
    <xdr:to>
      <xdr:col>1</xdr:col>
      <xdr:colOff>428625</xdr:colOff>
      <xdr:row>56</xdr:row>
      <xdr:rowOff>47625</xdr:rowOff>
    </xdr:to>
    <xdr:pic>
      <xdr:nvPicPr>
        <xdr:cNvPr id="11" name="Picture 816">
          <a:extLst>
            <a:ext uri="{FF2B5EF4-FFF2-40B4-BE49-F238E27FC236}">
              <a16:creationId xmlns:a16="http://schemas.microsoft.com/office/drawing/2014/main" id="{C587291A-5B9F-4242-AF8B-0B858B544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2400" y="9439275"/>
          <a:ext cx="4953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66675</xdr:colOff>
      <xdr:row>91</xdr:row>
      <xdr:rowOff>171450</xdr:rowOff>
    </xdr:from>
    <xdr:to>
      <xdr:col>9</xdr:col>
      <xdr:colOff>676275</xdr:colOff>
      <xdr:row>92</xdr:row>
      <xdr:rowOff>238125</xdr:rowOff>
    </xdr:to>
    <xdr:pic>
      <xdr:nvPicPr>
        <xdr:cNvPr id="12" name="Picture 872">
          <a:extLst>
            <a:ext uri="{FF2B5EF4-FFF2-40B4-BE49-F238E27FC236}">
              <a16:creationId xmlns:a16="http://schemas.microsoft.com/office/drawing/2014/main" id="{3E7F06B9-3C21-44AB-9664-22FA286D9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343650" y="23536275"/>
          <a:ext cx="6096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47625</xdr:colOff>
      <xdr:row>117</xdr:row>
      <xdr:rowOff>152400</xdr:rowOff>
    </xdr:from>
    <xdr:to>
      <xdr:col>1</xdr:col>
      <xdr:colOff>619125</xdr:colOff>
      <xdr:row>119</xdr:row>
      <xdr:rowOff>0</xdr:rowOff>
    </xdr:to>
    <xdr:pic>
      <xdr:nvPicPr>
        <xdr:cNvPr id="13" name="Picture 883">
          <a:extLst>
            <a:ext uri="{FF2B5EF4-FFF2-40B4-BE49-F238E27FC236}">
              <a16:creationId xmlns:a16="http://schemas.microsoft.com/office/drawing/2014/main" id="{A2209B39-AEEB-461A-B7FA-B5D3DC6455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29956125"/>
          <a:ext cx="571500" cy="3429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116</xdr:row>
      <xdr:rowOff>238125</xdr:rowOff>
    </xdr:from>
    <xdr:to>
      <xdr:col>9</xdr:col>
      <xdr:colOff>635717</xdr:colOff>
      <xdr:row>118</xdr:row>
      <xdr:rowOff>57151</xdr:rowOff>
    </xdr:to>
    <xdr:pic>
      <xdr:nvPicPr>
        <xdr:cNvPr id="14" name="Picture 884">
          <a:extLst>
            <a:ext uri="{FF2B5EF4-FFF2-40B4-BE49-F238E27FC236}">
              <a16:creationId xmlns:a16="http://schemas.microsoft.com/office/drawing/2014/main" id="{7F158BBF-126A-4CB8-A083-58544EDAC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91225" y="29794200"/>
          <a:ext cx="607142" cy="31432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104775</xdr:colOff>
      <xdr:row>1</xdr:row>
      <xdr:rowOff>171450</xdr:rowOff>
    </xdr:from>
    <xdr:to>
      <xdr:col>14</xdr:col>
      <xdr:colOff>142012</xdr:colOff>
      <xdr:row>8</xdr:row>
      <xdr:rowOff>114090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CAF91622-AD76-4CFA-9558-93A7282ED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448050" y="419100"/>
          <a:ext cx="6904762" cy="1676190"/>
        </a:xfrm>
        <a:prstGeom prst="rect">
          <a:avLst/>
        </a:prstGeom>
      </xdr:spPr>
    </xdr:pic>
    <xdr:clientData/>
  </xdr:twoCellAnchor>
  <xdr:twoCellAnchor editAs="oneCell">
    <xdr:from>
      <xdr:col>7</xdr:col>
      <xdr:colOff>409575</xdr:colOff>
      <xdr:row>18</xdr:row>
      <xdr:rowOff>200025</xdr:rowOff>
    </xdr:from>
    <xdr:to>
      <xdr:col>13</xdr:col>
      <xdr:colOff>180442</xdr:colOff>
      <xdr:row>35</xdr:row>
      <xdr:rowOff>75689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4F5200A-F982-4E87-B098-619562E7A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314950" y="4657725"/>
          <a:ext cx="4266667" cy="4085714"/>
        </a:xfrm>
        <a:prstGeom prst="rect">
          <a:avLst/>
        </a:prstGeom>
      </xdr:spPr>
    </xdr:pic>
    <xdr:clientData/>
  </xdr:twoCellAnchor>
  <xdr:twoCellAnchor editAs="oneCell">
    <xdr:from>
      <xdr:col>6</xdr:col>
      <xdr:colOff>571500</xdr:colOff>
      <xdr:row>61</xdr:row>
      <xdr:rowOff>180975</xdr:rowOff>
    </xdr:from>
    <xdr:to>
      <xdr:col>14</xdr:col>
      <xdr:colOff>367975</xdr:colOff>
      <xdr:row>69</xdr:row>
      <xdr:rowOff>180975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BE36941-91AF-4A0A-BD5F-FD2AF07928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695825" y="15287625"/>
          <a:ext cx="5882950" cy="1981200"/>
        </a:xfrm>
        <a:prstGeom prst="rect">
          <a:avLst/>
        </a:prstGeom>
      </xdr:spPr>
    </xdr:pic>
    <xdr:clientData/>
  </xdr:twoCellAnchor>
  <xdr:twoCellAnchor editAs="oneCell">
    <xdr:from>
      <xdr:col>1</xdr:col>
      <xdr:colOff>771525</xdr:colOff>
      <xdr:row>81</xdr:row>
      <xdr:rowOff>180975</xdr:rowOff>
    </xdr:from>
    <xdr:to>
      <xdr:col>11</xdr:col>
      <xdr:colOff>142001</xdr:colOff>
      <xdr:row>82</xdr:row>
      <xdr:rowOff>2123801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32C9C0A8-BEB5-47B6-BDC0-15DF65547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90600" y="19002375"/>
          <a:ext cx="6990476" cy="21904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101</xdr:row>
      <xdr:rowOff>47625</xdr:rowOff>
    </xdr:from>
    <xdr:to>
      <xdr:col>9</xdr:col>
      <xdr:colOff>330379</xdr:colOff>
      <xdr:row>110</xdr:row>
      <xdr:rowOff>47625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78180E81-BC4A-475A-9DC3-D67C3FDB5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25888950"/>
          <a:ext cx="6607354" cy="2228850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</xdr:colOff>
      <xdr:row>93</xdr:row>
      <xdr:rowOff>47625</xdr:rowOff>
    </xdr:from>
    <xdr:to>
      <xdr:col>9</xdr:col>
      <xdr:colOff>742592</xdr:colOff>
      <xdr:row>99</xdr:row>
      <xdr:rowOff>47439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175752A2-A257-44FE-B1A2-DEB05FD92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152900" y="23907750"/>
          <a:ext cx="2866667" cy="1485714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114</xdr:row>
      <xdr:rowOff>19050</xdr:rowOff>
    </xdr:from>
    <xdr:to>
      <xdr:col>7</xdr:col>
      <xdr:colOff>676275</xdr:colOff>
      <xdr:row>115</xdr:row>
      <xdr:rowOff>123825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659F9A4E-83D6-414F-8739-6725910B64B9}"/>
            </a:ext>
          </a:extLst>
        </xdr:cNvPr>
        <xdr:cNvSpPr txBox="1"/>
      </xdr:nvSpPr>
      <xdr:spPr>
        <a:xfrm>
          <a:off x="1790700" y="29079825"/>
          <a:ext cx="3790950" cy="352425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ゴルフはスコアーが低い方が勝ちです。</a:t>
          </a:r>
        </a:p>
      </xdr:txBody>
    </xdr:sp>
    <xdr:clientData/>
  </xdr:twoCellAnchor>
  <xdr:twoCellAnchor editAs="oneCell">
    <xdr:from>
      <xdr:col>6</xdr:col>
      <xdr:colOff>9525</xdr:colOff>
      <xdr:row>119</xdr:row>
      <xdr:rowOff>19049</xdr:rowOff>
    </xdr:from>
    <xdr:to>
      <xdr:col>9</xdr:col>
      <xdr:colOff>681343</xdr:colOff>
      <xdr:row>126</xdr:row>
      <xdr:rowOff>76200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BE6C7F22-A358-410F-9DB9-056A5D196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133850" y="30318074"/>
          <a:ext cx="2824468" cy="1790701"/>
        </a:xfrm>
        <a:prstGeom prst="rect">
          <a:avLst/>
        </a:prstGeom>
      </xdr:spPr>
    </xdr:pic>
    <xdr:clientData/>
  </xdr:twoCellAnchor>
  <xdr:twoCellAnchor editAs="oneCell">
    <xdr:from>
      <xdr:col>5</xdr:col>
      <xdr:colOff>209550</xdr:colOff>
      <xdr:row>134</xdr:row>
      <xdr:rowOff>161925</xdr:rowOff>
    </xdr:from>
    <xdr:to>
      <xdr:col>9</xdr:col>
      <xdr:colOff>412161</xdr:colOff>
      <xdr:row>140</xdr:row>
      <xdr:rowOff>238125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F5132E23-8DD2-4E92-BEFB-402120B78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552825" y="34175700"/>
          <a:ext cx="3136311" cy="1562100"/>
        </a:xfrm>
        <a:prstGeom prst="rect">
          <a:avLst/>
        </a:prstGeom>
      </xdr:spPr>
    </xdr:pic>
    <xdr:clientData/>
  </xdr:twoCellAnchor>
  <xdr:twoCellAnchor editAs="oneCell">
    <xdr:from>
      <xdr:col>6</xdr:col>
      <xdr:colOff>390525</xdr:colOff>
      <xdr:row>141</xdr:row>
      <xdr:rowOff>114299</xdr:rowOff>
    </xdr:from>
    <xdr:to>
      <xdr:col>10</xdr:col>
      <xdr:colOff>419397</xdr:colOff>
      <xdr:row>148</xdr:row>
      <xdr:rowOff>142874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E474586E-7376-4F16-817F-D6378F107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514850" y="35861624"/>
          <a:ext cx="2962572" cy="1762125"/>
        </a:xfrm>
        <a:prstGeom prst="rect">
          <a:avLst/>
        </a:prstGeom>
      </xdr:spPr>
    </xdr:pic>
    <xdr:clientData/>
  </xdr:twoCellAnchor>
  <xdr:twoCellAnchor editAs="oneCell">
    <xdr:from>
      <xdr:col>1</xdr:col>
      <xdr:colOff>371475</xdr:colOff>
      <xdr:row>152</xdr:row>
      <xdr:rowOff>47625</xdr:rowOff>
    </xdr:from>
    <xdr:to>
      <xdr:col>6</xdr:col>
      <xdr:colOff>152400</xdr:colOff>
      <xdr:row>160</xdr:row>
      <xdr:rowOff>170846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13D979E9-1958-4F26-A68C-1981C0DE8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90550" y="38519100"/>
          <a:ext cx="3686175" cy="2104421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200025</xdr:colOff>
      <xdr:row>137</xdr:row>
      <xdr:rowOff>9525</xdr:rowOff>
    </xdr:from>
    <xdr:to>
      <xdr:col>4</xdr:col>
      <xdr:colOff>47351</xdr:colOff>
      <xdr:row>142</xdr:row>
      <xdr:rowOff>114132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3F5D5026-37E1-4D7C-8B2B-17E85F95F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19100" y="34766250"/>
          <a:ext cx="2190476" cy="13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50"/>
  <sheetViews>
    <sheetView tabSelected="1" workbookViewId="0">
      <selection activeCell="A3" sqref="A3"/>
    </sheetView>
  </sheetViews>
  <sheetFormatPr defaultRowHeight="19.5" customHeight="1" x14ac:dyDescent="0.15"/>
  <cols>
    <col min="1" max="1" width="2.875" style="15" customWidth="1"/>
    <col min="2" max="8" width="10.25" style="8" customWidth="1"/>
    <col min="9" max="9" width="7.75" style="8" customWidth="1"/>
    <col min="10" max="13" width="10.25" style="8" customWidth="1"/>
    <col min="14" max="14" width="10.625" style="8" customWidth="1"/>
    <col min="15" max="16" width="10.25" style="8" customWidth="1"/>
    <col min="17" max="16384" width="9" style="8"/>
  </cols>
  <sheetData>
    <row r="1" spans="1:16" ht="19.5" customHeight="1" x14ac:dyDescent="0.15">
      <c r="A1" s="93" t="s">
        <v>71</v>
      </c>
      <c r="B1" s="93"/>
      <c r="C1" s="93"/>
      <c r="D1" s="93"/>
      <c r="E1" s="93"/>
      <c r="F1" s="93"/>
      <c r="G1" s="93"/>
    </row>
    <row r="9" spans="1:16" ht="19.5" customHeight="1" x14ac:dyDescent="0.15">
      <c r="O9" s="1"/>
    </row>
    <row r="10" spans="1:16" s="4" customFormat="1" ht="19.5" customHeight="1" x14ac:dyDescent="0.15">
      <c r="O10" s="2"/>
    </row>
    <row r="11" spans="1:16" s="4" customFormat="1" ht="19.5" customHeight="1" thickBot="1" x14ac:dyDescent="0.2">
      <c r="C11" s="94" t="s">
        <v>0</v>
      </c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6"/>
      <c r="O11" s="2"/>
    </row>
    <row r="12" spans="1:16" ht="19.5" customHeight="1" thickTop="1" x14ac:dyDescent="0.15">
      <c r="A12" s="4"/>
      <c r="C12" s="4"/>
      <c r="D12" s="4"/>
      <c r="E12" s="16"/>
      <c r="F12" s="17" t="s">
        <v>1</v>
      </c>
      <c r="G12" s="3"/>
      <c r="H12" s="3"/>
      <c r="I12" s="3"/>
      <c r="J12" s="3"/>
      <c r="K12" s="4"/>
      <c r="L12" s="4"/>
      <c r="M12" s="4"/>
      <c r="N12" s="4"/>
      <c r="O12" s="4"/>
      <c r="P12" s="4"/>
    </row>
    <row r="14" spans="1:16" ht="19.5" customHeight="1" x14ac:dyDescent="0.15">
      <c r="D14" s="97" t="s">
        <v>2</v>
      </c>
      <c r="E14" s="18" t="s">
        <v>3</v>
      </c>
      <c r="F14" s="19"/>
      <c r="G14" s="19"/>
      <c r="H14" s="19"/>
      <c r="I14" s="19"/>
      <c r="J14" s="19"/>
      <c r="K14" s="19"/>
      <c r="L14" s="19"/>
      <c r="M14" s="19"/>
      <c r="N14" s="20"/>
    </row>
    <row r="15" spans="1:16" ht="19.5" customHeight="1" x14ac:dyDescent="0.15">
      <c r="D15" s="98"/>
      <c r="E15" s="21" t="s">
        <v>85</v>
      </c>
      <c r="F15" s="22"/>
      <c r="G15" s="22"/>
      <c r="H15" s="22"/>
      <c r="I15" s="22"/>
      <c r="J15" s="22"/>
      <c r="K15" s="22"/>
      <c r="L15" s="22"/>
      <c r="M15" s="22"/>
      <c r="N15" s="23"/>
    </row>
    <row r="16" spans="1:16" ht="19.5" customHeight="1" x14ac:dyDescent="0.15">
      <c r="D16" s="98"/>
      <c r="E16" s="21" t="s">
        <v>4</v>
      </c>
      <c r="F16" s="22"/>
      <c r="G16" s="22"/>
      <c r="H16" s="22"/>
      <c r="I16" s="22"/>
      <c r="J16" s="22"/>
      <c r="K16" s="22"/>
      <c r="L16" s="22"/>
      <c r="M16" s="22"/>
      <c r="N16" s="23"/>
    </row>
    <row r="17" spans="2:14" ht="19.5" customHeight="1" x14ac:dyDescent="0.15">
      <c r="D17" s="98"/>
      <c r="E17" s="21" t="s">
        <v>5</v>
      </c>
      <c r="F17" s="22"/>
      <c r="G17" s="22"/>
      <c r="H17" s="22"/>
      <c r="I17" s="22"/>
      <c r="J17" s="22"/>
      <c r="K17" s="22"/>
      <c r="L17" s="22"/>
      <c r="M17" s="22"/>
      <c r="N17" s="23"/>
    </row>
    <row r="18" spans="2:14" ht="19.5" customHeight="1" thickBot="1" x14ac:dyDescent="0.2">
      <c r="D18" s="99"/>
      <c r="E18" s="24" t="s">
        <v>6</v>
      </c>
      <c r="F18" s="25"/>
      <c r="G18" s="25"/>
      <c r="H18" s="25"/>
      <c r="I18" s="25"/>
      <c r="J18" s="25"/>
      <c r="K18" s="25"/>
      <c r="L18" s="25"/>
      <c r="M18" s="25"/>
      <c r="N18" s="26"/>
    </row>
    <row r="19" spans="2:14" ht="19.5" customHeight="1" thickTop="1" x14ac:dyDescent="0.15"/>
    <row r="21" spans="2:14" ht="19.5" customHeight="1" thickBot="1" x14ac:dyDescent="0.2">
      <c r="B21" s="100" t="s">
        <v>7</v>
      </c>
      <c r="C21" s="101"/>
      <c r="D21" s="102"/>
      <c r="E21" s="27"/>
      <c r="F21" s="27"/>
      <c r="G21" s="27"/>
      <c r="H21" s="27"/>
    </row>
    <row r="22" spans="2:14" ht="19.5" customHeight="1" thickTop="1" x14ac:dyDescent="0.15">
      <c r="D22" s="27"/>
      <c r="E22" s="27"/>
      <c r="F22" s="27"/>
      <c r="G22" s="27"/>
      <c r="H22" s="27"/>
    </row>
    <row r="23" spans="2:14" ht="19.5" customHeight="1" x14ac:dyDescent="0.15">
      <c r="B23" s="8" t="s">
        <v>8</v>
      </c>
      <c r="D23" s="27"/>
      <c r="E23" s="27"/>
      <c r="F23" s="27"/>
      <c r="G23" s="27"/>
      <c r="H23" s="27"/>
    </row>
    <row r="24" spans="2:14" ht="19.5" customHeight="1" x14ac:dyDescent="0.15">
      <c r="B24" s="8" t="s">
        <v>73</v>
      </c>
      <c r="D24" s="27"/>
      <c r="E24" s="27"/>
      <c r="F24" s="27"/>
      <c r="G24" s="27"/>
      <c r="H24" s="27"/>
    </row>
    <row r="25" spans="2:14" ht="19.5" customHeight="1" x14ac:dyDescent="0.15">
      <c r="B25" s="28" t="s">
        <v>9</v>
      </c>
      <c r="D25" s="27"/>
      <c r="E25" s="27"/>
      <c r="F25" s="27"/>
      <c r="G25" s="27"/>
      <c r="H25" s="27"/>
    </row>
    <row r="26" spans="2:14" ht="19.5" customHeight="1" x14ac:dyDescent="0.15">
      <c r="B26" s="28" t="s">
        <v>74</v>
      </c>
      <c r="D26" s="27"/>
      <c r="E26" s="27"/>
      <c r="F26" s="27"/>
      <c r="G26" s="27"/>
      <c r="H26" s="27"/>
    </row>
    <row r="27" spans="2:14" ht="19.5" customHeight="1" x14ac:dyDescent="0.15">
      <c r="B27" s="28" t="s">
        <v>75</v>
      </c>
      <c r="D27" s="27"/>
      <c r="E27" s="27"/>
      <c r="F27" s="27"/>
      <c r="G27" s="27"/>
      <c r="H27" s="27"/>
    </row>
    <row r="28" spans="2:14" ht="19.5" customHeight="1" x14ac:dyDescent="0.15">
      <c r="B28" s="8" t="s">
        <v>10</v>
      </c>
    </row>
    <row r="29" spans="2:14" ht="19.5" customHeight="1" x14ac:dyDescent="0.15">
      <c r="B29" s="4" t="s">
        <v>76</v>
      </c>
      <c r="C29" s="4"/>
    </row>
    <row r="30" spans="2:14" ht="19.5" customHeight="1" x14ac:dyDescent="0.15">
      <c r="B30" s="8" t="s">
        <v>77</v>
      </c>
    </row>
    <row r="31" spans="2:14" ht="19.5" customHeight="1" x14ac:dyDescent="0.15">
      <c r="B31" s="8" t="s">
        <v>11</v>
      </c>
    </row>
    <row r="32" spans="2:14" ht="19.5" customHeight="1" x14ac:dyDescent="0.15">
      <c r="B32" s="8" t="s">
        <v>12</v>
      </c>
    </row>
    <row r="33" spans="2:14" ht="19.5" customHeight="1" x14ac:dyDescent="0.15">
      <c r="B33" s="8" t="s">
        <v>13</v>
      </c>
    </row>
    <row r="36" spans="2:14" s="4" customFormat="1" ht="19.5" customHeight="1" x14ac:dyDescent="0.15">
      <c r="C36" s="103" t="s">
        <v>72</v>
      </c>
      <c r="D36" s="104"/>
      <c r="E36" s="104"/>
      <c r="F36" s="104"/>
      <c r="G36" s="105"/>
    </row>
    <row r="37" spans="2:14" s="4" customFormat="1" ht="19.5" customHeight="1" thickBot="1" x14ac:dyDescent="0.2">
      <c r="C37" s="106"/>
      <c r="D37" s="107"/>
      <c r="E37" s="107"/>
      <c r="F37" s="107"/>
      <c r="G37" s="108"/>
    </row>
    <row r="38" spans="2:14" ht="19.5" customHeight="1" thickTop="1" x14ac:dyDescent="0.15"/>
    <row r="46" spans="2:14" ht="19.5" customHeight="1" x14ac:dyDescent="0.15">
      <c r="K46" s="92" t="s">
        <v>14</v>
      </c>
      <c r="L46" s="92"/>
      <c r="M46" s="92"/>
      <c r="N46" s="92"/>
    </row>
    <row r="49" spans="2:13" ht="19.5" customHeight="1" x14ac:dyDescent="0.15">
      <c r="B49" s="29" t="s">
        <v>15</v>
      </c>
      <c r="C49" s="30"/>
      <c r="D49" s="30"/>
      <c r="E49" s="30"/>
      <c r="J49" s="29" t="s">
        <v>15</v>
      </c>
      <c r="K49" s="30"/>
      <c r="L49" s="30"/>
      <c r="M49" s="30"/>
    </row>
    <row r="52" spans="2:13" ht="19.5" customHeight="1" thickBot="1" x14ac:dyDescent="0.2">
      <c r="B52" s="31" t="s">
        <v>16</v>
      </c>
    </row>
    <row r="53" spans="2:13" ht="19.5" customHeight="1" thickTop="1" x14ac:dyDescent="0.15">
      <c r="C53" s="8" t="s">
        <v>78</v>
      </c>
      <c r="G53" s="32"/>
      <c r="J53" s="33"/>
      <c r="K53" s="33"/>
      <c r="L53" s="9" t="s">
        <v>17</v>
      </c>
      <c r="M53" s="10" t="s">
        <v>18</v>
      </c>
    </row>
    <row r="54" spans="2:13" ht="19.5" customHeight="1" x14ac:dyDescent="0.15">
      <c r="G54" s="32"/>
      <c r="J54" s="33"/>
      <c r="K54" s="33"/>
      <c r="L54" s="34" t="s">
        <v>19</v>
      </c>
      <c r="M54" s="35">
        <v>120800</v>
      </c>
    </row>
    <row r="55" spans="2:13" ht="19.5" customHeight="1" x14ac:dyDescent="0.15">
      <c r="G55" s="5" t="s">
        <v>20</v>
      </c>
      <c r="J55" s="33"/>
      <c r="K55" s="33"/>
      <c r="L55" s="36" t="s">
        <v>21</v>
      </c>
      <c r="M55" s="37">
        <v>56000</v>
      </c>
    </row>
    <row r="56" spans="2:13" ht="19.5" customHeight="1" x14ac:dyDescent="0.15">
      <c r="C56" s="8" t="s">
        <v>22</v>
      </c>
      <c r="F56" s="89"/>
      <c r="G56" s="90">
        <f>SMALL(M54:M61,5)</f>
        <v>98500</v>
      </c>
      <c r="J56" s="33"/>
      <c r="K56" s="33"/>
      <c r="L56" s="36" t="s">
        <v>23</v>
      </c>
      <c r="M56" s="37">
        <v>98500</v>
      </c>
    </row>
    <row r="57" spans="2:13" ht="19.5" customHeight="1" x14ac:dyDescent="0.15">
      <c r="G57" s="32"/>
      <c r="J57" s="33"/>
      <c r="K57" s="33"/>
      <c r="L57" s="36" t="s">
        <v>24</v>
      </c>
      <c r="M57" s="37">
        <v>209000</v>
      </c>
    </row>
    <row r="58" spans="2:13" ht="19.5" customHeight="1" x14ac:dyDescent="0.15">
      <c r="G58" s="38"/>
      <c r="H58" s="4"/>
      <c r="I58" s="4"/>
      <c r="J58" s="33"/>
      <c r="K58" s="39"/>
      <c r="L58" s="36" t="s">
        <v>25</v>
      </c>
      <c r="M58" s="37">
        <v>4800</v>
      </c>
    </row>
    <row r="59" spans="2:13" ht="19.5" customHeight="1" x14ac:dyDescent="0.15">
      <c r="G59" s="27"/>
      <c r="J59" s="33"/>
      <c r="K59" s="39"/>
      <c r="L59" s="36" t="s">
        <v>26</v>
      </c>
      <c r="M59" s="37">
        <v>590300</v>
      </c>
    </row>
    <row r="60" spans="2:13" ht="19.5" customHeight="1" thickBot="1" x14ac:dyDescent="0.2">
      <c r="B60" s="40" t="s">
        <v>27</v>
      </c>
      <c r="J60" s="33"/>
      <c r="K60" s="39"/>
      <c r="L60" s="36" t="s">
        <v>28</v>
      </c>
      <c r="M60" s="37">
        <v>76900</v>
      </c>
    </row>
    <row r="61" spans="2:13" ht="19.5" customHeight="1" thickTop="1" thickBot="1" x14ac:dyDescent="0.2">
      <c r="B61" s="11"/>
      <c r="C61" s="8" t="s">
        <v>29</v>
      </c>
      <c r="J61" s="33"/>
      <c r="K61" s="39"/>
      <c r="L61" s="41" t="s">
        <v>30</v>
      </c>
      <c r="M61" s="42">
        <v>13900</v>
      </c>
    </row>
    <row r="62" spans="2:13" ht="19.5" customHeight="1" x14ac:dyDescent="0.15">
      <c r="B62" s="11"/>
      <c r="C62" s="8" t="s">
        <v>31</v>
      </c>
      <c r="J62" s="33"/>
      <c r="K62" s="39"/>
    </row>
    <row r="63" spans="2:13" ht="19.5" customHeight="1" x14ac:dyDescent="0.15">
      <c r="B63" s="11"/>
      <c r="C63" s="8" t="s">
        <v>79</v>
      </c>
      <c r="J63" s="33"/>
      <c r="K63" s="39"/>
    </row>
    <row r="64" spans="2:13" ht="19.5" customHeight="1" x14ac:dyDescent="0.15">
      <c r="B64" s="11"/>
      <c r="C64" s="8" t="s">
        <v>80</v>
      </c>
      <c r="J64" s="33"/>
      <c r="K64" s="39"/>
    </row>
    <row r="65" spans="2:15" ht="19.5" customHeight="1" x14ac:dyDescent="0.15">
      <c r="B65" s="11"/>
      <c r="C65" s="8" t="s">
        <v>81</v>
      </c>
      <c r="J65" s="33"/>
      <c r="K65" s="39"/>
    </row>
    <row r="66" spans="2:15" ht="19.5" customHeight="1" x14ac:dyDescent="0.15">
      <c r="C66" s="8" t="s">
        <v>32</v>
      </c>
      <c r="J66" s="43"/>
    </row>
    <row r="67" spans="2:15" ht="19.5" customHeight="1" x14ac:dyDescent="0.15">
      <c r="J67" s="43"/>
    </row>
    <row r="68" spans="2:15" ht="19.5" customHeight="1" x14ac:dyDescent="0.15">
      <c r="J68" s="43"/>
    </row>
    <row r="69" spans="2:15" ht="19.5" customHeight="1" x14ac:dyDescent="0.15">
      <c r="B69" s="11"/>
      <c r="J69" s="43"/>
    </row>
    <row r="70" spans="2:15" ht="19.5" customHeight="1" x14ac:dyDescent="0.15">
      <c r="B70" s="11"/>
      <c r="J70" s="43"/>
    </row>
    <row r="71" spans="2:15" ht="19.5" hidden="1" customHeight="1" x14ac:dyDescent="0.15">
      <c r="B71" s="11"/>
      <c r="J71" s="43"/>
    </row>
    <row r="72" spans="2:15" ht="19.5" hidden="1" customHeight="1" x14ac:dyDescent="0.15">
      <c r="J72" s="43"/>
    </row>
    <row r="73" spans="2:15" ht="19.5" hidden="1" customHeight="1" x14ac:dyDescent="0.15">
      <c r="F73" s="44"/>
      <c r="G73" s="44"/>
      <c r="H73" s="44"/>
      <c r="I73" s="44"/>
      <c r="J73" s="44"/>
      <c r="K73" s="27"/>
    </row>
    <row r="74" spans="2:15" ht="19.5" hidden="1" customHeight="1" x14ac:dyDescent="0.15">
      <c r="F74" s="44"/>
      <c r="G74" s="44"/>
      <c r="H74" s="44"/>
      <c r="I74" s="44"/>
      <c r="J74" s="44"/>
      <c r="K74" s="27"/>
    </row>
    <row r="75" spans="2:15" ht="19.5" hidden="1" customHeight="1" x14ac:dyDescent="0.15">
      <c r="J75" s="43"/>
    </row>
    <row r="76" spans="2:15" ht="19.5" customHeight="1" x14ac:dyDescent="0.15">
      <c r="J76" s="43"/>
      <c r="K76" s="38"/>
      <c r="L76" s="2"/>
      <c r="M76" s="33"/>
      <c r="N76" s="45"/>
      <c r="O76" s="39"/>
    </row>
    <row r="77" spans="2:15" ht="19.5" customHeight="1" x14ac:dyDescent="0.15">
      <c r="C77" s="109" t="s">
        <v>33</v>
      </c>
      <c r="D77" s="110"/>
      <c r="E77" s="115" t="s">
        <v>82</v>
      </c>
      <c r="F77" s="115"/>
      <c r="G77" s="115"/>
      <c r="H77" s="115"/>
      <c r="I77" s="115"/>
      <c r="J77" s="115"/>
      <c r="K77" s="116"/>
      <c r="L77" s="2"/>
      <c r="M77" s="33"/>
      <c r="N77" s="45"/>
      <c r="O77" s="39"/>
    </row>
    <row r="78" spans="2:15" ht="19.5" customHeight="1" x14ac:dyDescent="0.15">
      <c r="C78" s="111"/>
      <c r="D78" s="112"/>
      <c r="E78" s="117"/>
      <c r="F78" s="117"/>
      <c r="G78" s="117"/>
      <c r="H78" s="117"/>
      <c r="I78" s="117"/>
      <c r="J78" s="117"/>
      <c r="K78" s="118"/>
      <c r="L78" s="2"/>
      <c r="M78" s="33"/>
      <c r="N78" s="45"/>
      <c r="O78" s="39"/>
    </row>
    <row r="79" spans="2:15" ht="19.5" customHeight="1" x14ac:dyDescent="0.15">
      <c r="C79" s="111"/>
      <c r="D79" s="112"/>
      <c r="E79" s="117"/>
      <c r="F79" s="117"/>
      <c r="G79" s="117"/>
      <c r="H79" s="117"/>
      <c r="I79" s="117"/>
      <c r="J79" s="117"/>
      <c r="K79" s="118"/>
      <c r="L79" s="2"/>
      <c r="M79" s="33"/>
      <c r="N79" s="45"/>
      <c r="O79" s="39"/>
    </row>
    <row r="80" spans="2:15" ht="19.5" customHeight="1" x14ac:dyDescent="0.15">
      <c r="C80" s="111"/>
      <c r="D80" s="112"/>
      <c r="E80" s="117"/>
      <c r="F80" s="117"/>
      <c r="G80" s="117"/>
      <c r="H80" s="117"/>
      <c r="I80" s="117"/>
      <c r="J80" s="117"/>
      <c r="K80" s="118"/>
      <c r="L80" s="2"/>
      <c r="M80" s="33"/>
      <c r="N80" s="45"/>
      <c r="O80" s="39"/>
    </row>
    <row r="81" spans="2:15" ht="19.5" customHeight="1" thickBot="1" x14ac:dyDescent="0.2">
      <c r="C81" s="113"/>
      <c r="D81" s="114"/>
      <c r="E81" s="119"/>
      <c r="F81" s="119"/>
      <c r="G81" s="119"/>
      <c r="H81" s="119"/>
      <c r="I81" s="119"/>
      <c r="J81" s="119"/>
      <c r="K81" s="120"/>
      <c r="L81" s="2"/>
      <c r="M81" s="33"/>
      <c r="N81" s="45"/>
      <c r="O81" s="39"/>
    </row>
    <row r="82" spans="2:15" ht="19.5" customHeight="1" thickTop="1" x14ac:dyDescent="0.15">
      <c r="C82" s="6"/>
      <c r="D82" s="6"/>
      <c r="E82" s="12"/>
      <c r="F82" s="12"/>
      <c r="G82" s="12"/>
      <c r="H82" s="12"/>
      <c r="I82" s="12"/>
      <c r="J82" s="12"/>
      <c r="K82" s="12"/>
      <c r="L82" s="2"/>
      <c r="M82" s="33"/>
      <c r="N82" s="45"/>
      <c r="O82" s="39"/>
    </row>
    <row r="83" spans="2:15" ht="182.25" customHeight="1" x14ac:dyDescent="0.15">
      <c r="C83" s="6"/>
      <c r="D83" s="6"/>
      <c r="E83" s="12"/>
      <c r="F83" s="12"/>
      <c r="G83" s="12"/>
      <c r="H83" s="12"/>
      <c r="I83" s="12"/>
      <c r="J83" s="12"/>
      <c r="K83" s="12"/>
      <c r="L83" s="2"/>
      <c r="M83" s="33"/>
      <c r="N83" s="45"/>
      <c r="O83" s="39"/>
    </row>
    <row r="84" spans="2:15" ht="19.5" customHeight="1" x14ac:dyDescent="0.15">
      <c r="C84" s="46"/>
      <c r="D84" s="46"/>
      <c r="E84" s="46"/>
      <c r="F84" s="46"/>
      <c r="G84" s="46"/>
      <c r="H84" s="46"/>
      <c r="I84" s="46"/>
      <c r="J84" s="47"/>
      <c r="K84" s="38"/>
      <c r="L84" s="2"/>
      <c r="M84" s="33"/>
      <c r="N84" s="45"/>
      <c r="O84" s="39"/>
    </row>
    <row r="85" spans="2:15" ht="19.5" customHeight="1" x14ac:dyDescent="0.15">
      <c r="B85" s="29" t="s">
        <v>86</v>
      </c>
      <c r="C85" s="30"/>
      <c r="D85" s="30"/>
      <c r="E85" s="30"/>
      <c r="J85" s="29" t="s">
        <v>86</v>
      </c>
      <c r="K85" s="30"/>
      <c r="L85" s="30"/>
      <c r="M85" s="30"/>
      <c r="N85" s="45"/>
      <c r="O85" s="39"/>
    </row>
    <row r="86" spans="2:15" ht="19.5" customHeight="1" x14ac:dyDescent="0.15">
      <c r="J86" s="43"/>
      <c r="K86" s="38"/>
      <c r="L86" s="2"/>
      <c r="M86" s="33"/>
      <c r="N86" s="45"/>
      <c r="O86" s="39"/>
    </row>
    <row r="87" spans="2:15" ht="19.5" customHeight="1" x14ac:dyDescent="0.15">
      <c r="J87" s="43"/>
    </row>
    <row r="88" spans="2:15" ht="19.5" customHeight="1" x14ac:dyDescent="0.15">
      <c r="C88" s="48" t="s">
        <v>83</v>
      </c>
      <c r="K88" s="48"/>
    </row>
    <row r="90" spans="2:15" ht="19.5" customHeight="1" x14ac:dyDescent="0.15">
      <c r="B90" s="4" t="s">
        <v>34</v>
      </c>
      <c r="C90" s="8" t="s">
        <v>35</v>
      </c>
      <c r="J90" s="4"/>
    </row>
    <row r="92" spans="2:15" ht="19.5" customHeight="1" x14ac:dyDescent="0.15">
      <c r="O92" s="49"/>
    </row>
    <row r="93" spans="2:15" ht="19.5" customHeight="1" x14ac:dyDescent="0.15">
      <c r="K93" s="121"/>
      <c r="L93" s="121"/>
      <c r="M93" s="50" t="s">
        <v>36</v>
      </c>
      <c r="N93" s="50" t="s">
        <v>37</v>
      </c>
      <c r="O93" s="49"/>
    </row>
    <row r="94" spans="2:15" ht="19.5" customHeight="1" x14ac:dyDescent="0.15">
      <c r="C94" s="7"/>
      <c r="K94" s="122">
        <v>1</v>
      </c>
      <c r="L94" s="122"/>
      <c r="M94" s="51"/>
      <c r="N94" s="51"/>
      <c r="O94" s="49"/>
    </row>
    <row r="95" spans="2:15" ht="19.5" customHeight="1" x14ac:dyDescent="0.15">
      <c r="C95" s="121"/>
      <c r="D95" s="121"/>
      <c r="E95" s="50" t="s">
        <v>36</v>
      </c>
      <c r="F95" s="50" t="s">
        <v>37</v>
      </c>
      <c r="K95" s="122">
        <v>2</v>
      </c>
      <c r="L95" s="122"/>
      <c r="M95" s="51"/>
      <c r="N95" s="51"/>
      <c r="O95" s="49"/>
    </row>
    <row r="96" spans="2:15" ht="19.5" customHeight="1" x14ac:dyDescent="0.15">
      <c r="C96" s="123">
        <v>1</v>
      </c>
      <c r="D96" s="123"/>
      <c r="E96" s="51">
        <f>SMALL($M$102:$M$110,C96)</f>
        <v>68</v>
      </c>
      <c r="F96" s="51">
        <f>SMALL($N$102:$N$110,C96)</f>
        <v>68</v>
      </c>
      <c r="K96" s="122">
        <v>3</v>
      </c>
      <c r="L96" s="122"/>
      <c r="M96" s="51"/>
      <c r="N96" s="51"/>
      <c r="O96" s="49"/>
    </row>
    <row r="97" spans="3:15" ht="19.5" customHeight="1" x14ac:dyDescent="0.15">
      <c r="C97" s="123">
        <v>2</v>
      </c>
      <c r="D97" s="123"/>
      <c r="E97" s="51">
        <f>SMALL($M$102:$M$110,C97)</f>
        <v>68</v>
      </c>
      <c r="F97" s="51">
        <f>SMALL($N$102:$N$110,C97)</f>
        <v>69</v>
      </c>
      <c r="K97" s="122">
        <v>4</v>
      </c>
      <c r="L97" s="122"/>
      <c r="M97" s="51"/>
      <c r="N97" s="51"/>
      <c r="O97" s="49"/>
    </row>
    <row r="98" spans="3:15" ht="19.5" customHeight="1" x14ac:dyDescent="0.15">
      <c r="C98" s="123">
        <v>3</v>
      </c>
      <c r="D98" s="123"/>
      <c r="E98" s="51">
        <f>SMALL($M$102:$M$110,C98)</f>
        <v>72</v>
      </c>
      <c r="F98" s="51">
        <f>SMALL($N$102:$N$110,C98)</f>
        <v>70</v>
      </c>
      <c r="K98" s="122">
        <v>5</v>
      </c>
      <c r="L98" s="122"/>
      <c r="M98" s="51"/>
      <c r="N98" s="51"/>
      <c r="O98" s="49"/>
    </row>
    <row r="99" spans="3:15" ht="19.5" customHeight="1" x14ac:dyDescent="0.15">
      <c r="C99" s="123">
        <v>4</v>
      </c>
      <c r="D99" s="123"/>
      <c r="E99" s="51">
        <f>SMALL($M$102:$M$110,C99)</f>
        <v>76</v>
      </c>
      <c r="F99" s="51">
        <f>SMALL($N$102:$N$110,C99)</f>
        <v>72</v>
      </c>
      <c r="N99" s="52"/>
      <c r="O99" s="49"/>
    </row>
    <row r="100" spans="3:15" ht="19.5" customHeight="1" x14ac:dyDescent="0.15">
      <c r="C100" s="123">
        <v>5</v>
      </c>
      <c r="D100" s="123"/>
      <c r="E100" s="51">
        <f>SMALL($M$102:$M$110,C100)</f>
        <v>76</v>
      </c>
      <c r="F100" s="51">
        <f>SMALL($N$102:$N$110,C100)</f>
        <v>72</v>
      </c>
      <c r="N100" s="52"/>
      <c r="O100" s="49"/>
    </row>
    <row r="101" spans="3:15" ht="19.5" customHeight="1" x14ac:dyDescent="0.15">
      <c r="K101" s="53" t="s">
        <v>38</v>
      </c>
      <c r="L101" s="54" t="s">
        <v>17</v>
      </c>
      <c r="M101" s="53" t="s">
        <v>36</v>
      </c>
      <c r="N101" s="55" t="s">
        <v>37</v>
      </c>
      <c r="O101" s="49"/>
    </row>
    <row r="102" spans="3:15" ht="19.5" customHeight="1" x14ac:dyDescent="0.15">
      <c r="K102" s="56" t="s">
        <v>39</v>
      </c>
      <c r="L102" s="57" t="s">
        <v>40</v>
      </c>
      <c r="M102" s="58">
        <v>76</v>
      </c>
      <c r="N102" s="59">
        <v>72</v>
      </c>
      <c r="O102" s="60"/>
    </row>
    <row r="103" spans="3:15" ht="19.5" customHeight="1" x14ac:dyDescent="0.15">
      <c r="K103" s="61" t="s">
        <v>41</v>
      </c>
      <c r="L103" s="62" t="s">
        <v>42</v>
      </c>
      <c r="M103" s="63">
        <v>68</v>
      </c>
      <c r="N103" s="64">
        <v>70</v>
      </c>
    </row>
    <row r="104" spans="3:15" ht="19.5" customHeight="1" x14ac:dyDescent="0.15">
      <c r="K104" s="61" t="s">
        <v>43</v>
      </c>
      <c r="L104" s="62" t="s">
        <v>44</v>
      </c>
      <c r="M104" s="63">
        <v>88</v>
      </c>
      <c r="N104" s="64">
        <v>69</v>
      </c>
    </row>
    <row r="105" spans="3:15" ht="19.5" customHeight="1" x14ac:dyDescent="0.15">
      <c r="K105" s="61" t="s">
        <v>45</v>
      </c>
      <c r="L105" s="62" t="s">
        <v>46</v>
      </c>
      <c r="M105" s="63">
        <v>68</v>
      </c>
      <c r="N105" s="64">
        <v>73</v>
      </c>
    </row>
    <row r="106" spans="3:15" ht="19.5" customHeight="1" x14ac:dyDescent="0.15">
      <c r="K106" s="61" t="s">
        <v>43</v>
      </c>
      <c r="L106" s="62" t="s">
        <v>47</v>
      </c>
      <c r="M106" s="63">
        <v>78</v>
      </c>
      <c r="N106" s="64">
        <v>72</v>
      </c>
    </row>
    <row r="107" spans="3:15" ht="19.5" customHeight="1" x14ac:dyDescent="0.15">
      <c r="K107" s="61" t="s">
        <v>48</v>
      </c>
      <c r="L107" s="62" t="s">
        <v>49</v>
      </c>
      <c r="M107" s="63">
        <v>72</v>
      </c>
      <c r="N107" s="64">
        <v>80</v>
      </c>
      <c r="O107" s="27"/>
    </row>
    <row r="108" spans="3:15" ht="19.5" customHeight="1" x14ac:dyDescent="0.15">
      <c r="K108" s="61" t="s">
        <v>50</v>
      </c>
      <c r="L108" s="62" t="s">
        <v>51</v>
      </c>
      <c r="M108" s="63">
        <v>79</v>
      </c>
      <c r="N108" s="64">
        <v>89</v>
      </c>
      <c r="O108" s="27"/>
    </row>
    <row r="109" spans="3:15" ht="19.5" customHeight="1" x14ac:dyDescent="0.15">
      <c r="K109" s="61" t="s">
        <v>52</v>
      </c>
      <c r="L109" s="62" t="s">
        <v>53</v>
      </c>
      <c r="M109" s="63">
        <v>80</v>
      </c>
      <c r="N109" s="64">
        <v>79</v>
      </c>
      <c r="O109" s="27"/>
    </row>
    <row r="110" spans="3:15" ht="19.5" customHeight="1" x14ac:dyDescent="0.15">
      <c r="K110" s="65" t="s">
        <v>54</v>
      </c>
      <c r="L110" s="66" t="s">
        <v>55</v>
      </c>
      <c r="M110" s="67">
        <v>76</v>
      </c>
      <c r="N110" s="68">
        <v>68</v>
      </c>
      <c r="O110" s="27"/>
    </row>
    <row r="111" spans="3:15" ht="19.5" customHeight="1" x14ac:dyDescent="0.15">
      <c r="K111" s="69"/>
      <c r="L111" s="70" t="s">
        <v>56</v>
      </c>
      <c r="M111" s="71">
        <f>AVERAGE(M102:M110)</f>
        <v>76.111111111111114</v>
      </c>
      <c r="N111" s="72">
        <f>AVERAGE(N102:N110)</f>
        <v>74.666666666666671</v>
      </c>
      <c r="O111" s="27"/>
    </row>
    <row r="112" spans="3:15" ht="19.5" customHeight="1" x14ac:dyDescent="0.15">
      <c r="J112" s="27"/>
      <c r="K112" s="13"/>
      <c r="L112" s="124"/>
      <c r="M112" s="124"/>
      <c r="N112" s="27"/>
      <c r="O112" s="27"/>
    </row>
    <row r="113" spans="2:17" ht="19.5" customHeight="1" x14ac:dyDescent="0.15">
      <c r="B113" s="29" t="s">
        <v>86</v>
      </c>
      <c r="C113" s="30"/>
      <c r="D113" s="30"/>
      <c r="E113" s="30"/>
      <c r="J113" s="29" t="s">
        <v>86</v>
      </c>
      <c r="K113" s="30"/>
      <c r="L113" s="30"/>
      <c r="M113" s="30"/>
      <c r="N113" s="27"/>
      <c r="O113" s="27"/>
    </row>
    <row r="114" spans="2:17" ht="19.5" customHeight="1" x14ac:dyDescent="0.15">
      <c r="J114" s="27"/>
      <c r="K114" s="27"/>
      <c r="L114" s="27"/>
      <c r="M114" s="27"/>
      <c r="N114" s="27"/>
      <c r="O114" s="27"/>
    </row>
    <row r="115" spans="2:17" ht="19.5" customHeight="1" x14ac:dyDescent="0.15">
      <c r="J115" s="73" t="s">
        <v>84</v>
      </c>
      <c r="K115" s="27"/>
      <c r="L115" s="27"/>
      <c r="M115" s="27"/>
      <c r="N115" s="27"/>
      <c r="O115" s="27"/>
    </row>
    <row r="116" spans="2:17" ht="19.5" customHeight="1" x14ac:dyDescent="0.15">
      <c r="J116" s="74" t="s">
        <v>57</v>
      </c>
      <c r="O116" s="60"/>
      <c r="P116" s="60"/>
      <c r="Q116" s="60"/>
    </row>
    <row r="117" spans="2:17" ht="19.5" customHeight="1" x14ac:dyDescent="0.15">
      <c r="G117" s="60"/>
      <c r="H117" s="60"/>
      <c r="I117" s="60"/>
      <c r="J117" s="60"/>
    </row>
    <row r="118" spans="2:17" ht="19.5" customHeight="1" x14ac:dyDescent="0.15">
      <c r="K118" s="49"/>
    </row>
    <row r="119" spans="2:17" ht="19.5" customHeight="1" x14ac:dyDescent="0.15">
      <c r="K119" s="75" t="s">
        <v>58</v>
      </c>
      <c r="L119" s="75"/>
      <c r="M119" s="75"/>
      <c r="N119" s="75"/>
      <c r="O119" s="75"/>
    </row>
    <row r="120" spans="2:17" ht="19.5" customHeight="1" x14ac:dyDescent="0.15">
      <c r="B120" s="125" t="s">
        <v>58</v>
      </c>
      <c r="C120" s="125"/>
      <c r="D120" s="125"/>
      <c r="E120" s="125"/>
      <c r="F120" s="125"/>
      <c r="K120" s="76" t="s">
        <v>59</v>
      </c>
      <c r="L120" s="77" t="s">
        <v>60</v>
      </c>
      <c r="M120" s="77" t="s">
        <v>61</v>
      </c>
      <c r="N120" s="77" t="s">
        <v>62</v>
      </c>
      <c r="O120" s="77" t="s">
        <v>63</v>
      </c>
    </row>
    <row r="121" spans="2:17" ht="19.5" customHeight="1" x14ac:dyDescent="0.15">
      <c r="B121" s="76" t="s">
        <v>59</v>
      </c>
      <c r="C121" s="77" t="s">
        <v>60</v>
      </c>
      <c r="D121" s="77" t="s">
        <v>61</v>
      </c>
      <c r="E121" s="77" t="s">
        <v>62</v>
      </c>
      <c r="F121" s="77" t="s">
        <v>63</v>
      </c>
      <c r="K121" s="78"/>
      <c r="L121" s="79" t="s">
        <v>40</v>
      </c>
      <c r="M121" s="79" t="s">
        <v>64</v>
      </c>
      <c r="N121" s="80">
        <v>72</v>
      </c>
      <c r="O121" s="81">
        <v>23700</v>
      </c>
    </row>
    <row r="122" spans="2:17" ht="19.5" customHeight="1" x14ac:dyDescent="0.15">
      <c r="B122" s="82">
        <f>_xlfn.RANK.EQ(E122,$E$122:$E$130,1)</f>
        <v>3</v>
      </c>
      <c r="C122" s="79" t="s">
        <v>40</v>
      </c>
      <c r="D122" s="79" t="s">
        <v>64</v>
      </c>
      <c r="E122" s="80">
        <v>72</v>
      </c>
      <c r="F122" s="81">
        <v>23700</v>
      </c>
      <c r="K122" s="78"/>
      <c r="L122" s="79" t="s">
        <v>65</v>
      </c>
      <c r="M122" s="79" t="s">
        <v>64</v>
      </c>
      <c r="N122" s="80">
        <v>68</v>
      </c>
      <c r="O122" s="81">
        <v>22400</v>
      </c>
    </row>
    <row r="123" spans="2:17" ht="19.5" customHeight="1" x14ac:dyDescent="0.15">
      <c r="B123" s="82">
        <f t="shared" ref="B123:B130" si="0">_xlfn.RANK.EQ(E123,$E$122:$E$130,1)</f>
        <v>1</v>
      </c>
      <c r="C123" s="79" t="s">
        <v>65</v>
      </c>
      <c r="D123" s="79" t="s">
        <v>64</v>
      </c>
      <c r="E123" s="80">
        <v>68</v>
      </c>
      <c r="F123" s="81">
        <v>22400</v>
      </c>
      <c r="K123" s="78"/>
      <c r="L123" s="79" t="s">
        <v>44</v>
      </c>
      <c r="M123" s="79" t="s">
        <v>66</v>
      </c>
      <c r="N123" s="80">
        <v>71</v>
      </c>
      <c r="O123" s="81">
        <v>19800</v>
      </c>
    </row>
    <row r="124" spans="2:17" ht="19.5" customHeight="1" x14ac:dyDescent="0.15">
      <c r="B124" s="82">
        <f t="shared" si="0"/>
        <v>2</v>
      </c>
      <c r="C124" s="79" t="s">
        <v>44</v>
      </c>
      <c r="D124" s="79" t="s">
        <v>66</v>
      </c>
      <c r="E124" s="80">
        <v>71</v>
      </c>
      <c r="F124" s="81">
        <v>19800</v>
      </c>
      <c r="K124" s="78"/>
      <c r="L124" s="79" t="s">
        <v>46</v>
      </c>
      <c r="M124" s="79" t="s">
        <v>64</v>
      </c>
      <c r="N124" s="80">
        <v>75</v>
      </c>
      <c r="O124" s="81">
        <v>27800</v>
      </c>
    </row>
    <row r="125" spans="2:17" ht="19.5" customHeight="1" x14ac:dyDescent="0.15">
      <c r="B125" s="82">
        <f t="shared" si="0"/>
        <v>5</v>
      </c>
      <c r="C125" s="79" t="s">
        <v>46</v>
      </c>
      <c r="D125" s="79" t="s">
        <v>64</v>
      </c>
      <c r="E125" s="80">
        <v>75</v>
      </c>
      <c r="F125" s="81">
        <v>27800</v>
      </c>
      <c r="K125" s="78"/>
      <c r="L125" s="79" t="s">
        <v>47</v>
      </c>
      <c r="M125" s="79" t="s">
        <v>66</v>
      </c>
      <c r="N125" s="80">
        <v>81</v>
      </c>
      <c r="O125" s="81">
        <v>22000</v>
      </c>
    </row>
    <row r="126" spans="2:17" ht="19.5" customHeight="1" x14ac:dyDescent="0.15">
      <c r="B126" s="82">
        <f t="shared" si="0"/>
        <v>8</v>
      </c>
      <c r="C126" s="79" t="s">
        <v>47</v>
      </c>
      <c r="D126" s="79" t="s">
        <v>66</v>
      </c>
      <c r="E126" s="80">
        <v>81</v>
      </c>
      <c r="F126" s="81">
        <v>22000</v>
      </c>
      <c r="K126" s="78"/>
      <c r="L126" s="79" t="s">
        <v>49</v>
      </c>
      <c r="M126" s="79" t="s">
        <v>66</v>
      </c>
      <c r="N126" s="80">
        <v>78</v>
      </c>
      <c r="O126" s="81">
        <v>24300</v>
      </c>
    </row>
    <row r="127" spans="2:17" ht="19.5" customHeight="1" x14ac:dyDescent="0.15">
      <c r="B127" s="82">
        <f t="shared" si="0"/>
        <v>7</v>
      </c>
      <c r="C127" s="79" t="s">
        <v>49</v>
      </c>
      <c r="D127" s="79" t="s">
        <v>66</v>
      </c>
      <c r="E127" s="80">
        <v>78</v>
      </c>
      <c r="F127" s="81">
        <v>24300</v>
      </c>
      <c r="G127" s="60"/>
      <c r="H127" s="60"/>
      <c r="I127" s="60"/>
      <c r="J127" s="60"/>
      <c r="K127" s="78"/>
      <c r="L127" s="79" t="s">
        <v>51</v>
      </c>
      <c r="M127" s="79" t="s">
        <v>64</v>
      </c>
      <c r="N127" s="80">
        <v>73</v>
      </c>
      <c r="O127" s="81">
        <v>25600</v>
      </c>
    </row>
    <row r="128" spans="2:17" ht="19.5" customHeight="1" x14ac:dyDescent="0.15">
      <c r="B128" s="82">
        <f t="shared" si="0"/>
        <v>4</v>
      </c>
      <c r="C128" s="79" t="s">
        <v>51</v>
      </c>
      <c r="D128" s="79" t="s">
        <v>64</v>
      </c>
      <c r="E128" s="80">
        <v>73</v>
      </c>
      <c r="F128" s="81">
        <v>25600</v>
      </c>
      <c r="G128" s="60"/>
      <c r="H128" s="60"/>
      <c r="I128" s="60"/>
      <c r="J128" s="60"/>
      <c r="K128" s="78"/>
      <c r="L128" s="79" t="s">
        <v>53</v>
      </c>
      <c r="M128" s="79" t="s">
        <v>66</v>
      </c>
      <c r="N128" s="80">
        <v>76</v>
      </c>
      <c r="O128" s="81">
        <v>28900</v>
      </c>
    </row>
    <row r="129" spans="2:15" ht="19.5" customHeight="1" x14ac:dyDescent="0.15">
      <c r="B129" s="82">
        <f t="shared" si="0"/>
        <v>6</v>
      </c>
      <c r="C129" s="79" t="s">
        <v>53</v>
      </c>
      <c r="D129" s="79" t="s">
        <v>66</v>
      </c>
      <c r="E129" s="80">
        <v>76</v>
      </c>
      <c r="F129" s="81">
        <v>28900</v>
      </c>
      <c r="G129" s="83"/>
      <c r="H129" s="84"/>
      <c r="I129" s="85"/>
      <c r="J129" s="60"/>
      <c r="K129" s="78"/>
      <c r="L129" s="79" t="s">
        <v>55</v>
      </c>
      <c r="M129" s="79" t="s">
        <v>64</v>
      </c>
      <c r="N129" s="80">
        <v>90</v>
      </c>
      <c r="O129" s="81">
        <v>26000</v>
      </c>
    </row>
    <row r="130" spans="2:15" ht="19.5" customHeight="1" x14ac:dyDescent="0.15">
      <c r="B130" s="82">
        <f t="shared" si="0"/>
        <v>9</v>
      </c>
      <c r="C130" s="79" t="s">
        <v>55</v>
      </c>
      <c r="D130" s="79" t="s">
        <v>64</v>
      </c>
      <c r="E130" s="80">
        <v>90</v>
      </c>
      <c r="F130" s="81">
        <v>26000</v>
      </c>
      <c r="G130" s="83"/>
      <c r="H130" s="84"/>
      <c r="I130" s="85"/>
      <c r="J130" s="60"/>
    </row>
    <row r="131" spans="2:15" ht="19.5" customHeight="1" x14ac:dyDescent="0.15">
      <c r="B131" s="60"/>
      <c r="C131" s="60"/>
      <c r="D131" s="86"/>
      <c r="E131" s="87"/>
      <c r="F131" s="84"/>
      <c r="G131" s="87"/>
      <c r="H131" s="86"/>
      <c r="I131" s="85"/>
      <c r="J131" s="60"/>
      <c r="K131" s="60"/>
    </row>
    <row r="132" spans="2:15" ht="19.5" customHeight="1" x14ac:dyDescent="0.15">
      <c r="B132" s="4" t="s">
        <v>34</v>
      </c>
      <c r="C132" s="60" t="s">
        <v>87</v>
      </c>
      <c r="D132" s="60"/>
      <c r="E132" s="60"/>
      <c r="F132" s="60"/>
      <c r="G132" s="60"/>
      <c r="H132" s="60"/>
      <c r="I132" s="85"/>
      <c r="J132" s="60"/>
      <c r="K132" s="60"/>
    </row>
    <row r="133" spans="2:15" ht="19.5" customHeight="1" x14ac:dyDescent="0.15">
      <c r="F133" s="60"/>
      <c r="G133" s="60"/>
      <c r="H133" s="60"/>
      <c r="I133" s="85"/>
      <c r="J133" s="60"/>
      <c r="K133" s="4" t="s">
        <v>34</v>
      </c>
    </row>
    <row r="134" spans="2:15" ht="19.5" customHeight="1" x14ac:dyDescent="0.15">
      <c r="B134" s="60"/>
      <c r="C134" s="60"/>
      <c r="D134" s="91" t="s">
        <v>88</v>
      </c>
      <c r="E134" s="91" t="s">
        <v>89</v>
      </c>
      <c r="G134" s="83"/>
      <c r="H134" s="60"/>
      <c r="I134" s="85"/>
      <c r="J134" s="60"/>
      <c r="K134" s="60" t="s">
        <v>87</v>
      </c>
    </row>
    <row r="135" spans="2:15" ht="19.5" customHeight="1" thickBot="1" x14ac:dyDescent="0.2">
      <c r="B135" s="60"/>
      <c r="D135" s="126">
        <v>1</v>
      </c>
      <c r="E135" s="88">
        <f>SMALL($E$122:$E$130,D135)</f>
        <v>68</v>
      </c>
      <c r="H135" s="60"/>
      <c r="I135" s="85"/>
      <c r="J135" s="60"/>
      <c r="K135" s="60"/>
    </row>
    <row r="136" spans="2:15" ht="19.5" customHeight="1" thickBot="1" x14ac:dyDescent="0.2">
      <c r="B136" s="60"/>
      <c r="D136" s="126">
        <v>2</v>
      </c>
      <c r="E136" s="88">
        <f>SMALL($E$122:$E$130,D136)</f>
        <v>71</v>
      </c>
      <c r="H136" s="60"/>
      <c r="I136" s="85"/>
      <c r="J136" s="60"/>
      <c r="K136" s="60"/>
      <c r="L136" s="91" t="s">
        <v>88</v>
      </c>
      <c r="M136" s="91" t="s">
        <v>89</v>
      </c>
    </row>
    <row r="137" spans="2:15" ht="19.5" customHeight="1" thickBot="1" x14ac:dyDescent="0.2">
      <c r="B137" s="60"/>
      <c r="D137" s="126">
        <v>3</v>
      </c>
      <c r="E137" s="88">
        <f>SMALL($E$122:$E$130,D137)</f>
        <v>72</v>
      </c>
      <c r="G137" s="60"/>
      <c r="H137" s="60"/>
      <c r="I137" s="60"/>
      <c r="J137" s="60"/>
      <c r="K137" s="60"/>
      <c r="L137" s="14">
        <v>1</v>
      </c>
      <c r="M137" s="88"/>
    </row>
    <row r="138" spans="2:15" ht="19.5" customHeight="1" thickBot="1" x14ac:dyDescent="0.2">
      <c r="H138" s="60"/>
      <c r="I138" s="60"/>
      <c r="J138" s="60"/>
      <c r="K138" s="60"/>
      <c r="L138" s="14">
        <v>2</v>
      </c>
      <c r="M138" s="88"/>
    </row>
    <row r="139" spans="2:15" ht="19.5" customHeight="1" thickBot="1" x14ac:dyDescent="0.2">
      <c r="L139" s="14">
        <v>3</v>
      </c>
      <c r="M139" s="88"/>
    </row>
    <row r="140" spans="2:15" ht="19.5" customHeight="1" x14ac:dyDescent="0.15">
      <c r="L140" s="4"/>
    </row>
    <row r="141" spans="2:15" ht="19.5" customHeight="1" x14ac:dyDescent="0.15">
      <c r="B141" s="4"/>
      <c r="C141" s="60"/>
      <c r="E141" s="60"/>
      <c r="F141" s="60"/>
      <c r="G141" s="60"/>
      <c r="L141" s="60"/>
    </row>
    <row r="142" spans="2:15" ht="19.5" customHeight="1" x14ac:dyDescent="0.15">
      <c r="C142" s="74"/>
    </row>
    <row r="143" spans="2:15" ht="19.5" customHeight="1" x14ac:dyDescent="0.15">
      <c r="L143" s="4" t="s">
        <v>67</v>
      </c>
    </row>
    <row r="144" spans="2:15" ht="19.5" customHeight="1" thickBot="1" x14ac:dyDescent="0.2">
      <c r="B144" s="4" t="s">
        <v>67</v>
      </c>
      <c r="C144" s="60" t="s">
        <v>68</v>
      </c>
      <c r="E144" s="60"/>
      <c r="F144" s="88">
        <f>SUMIF($D$122:$D$130,D122,$F$122:$F$130)</f>
        <v>125500</v>
      </c>
      <c r="L144" s="60" t="s">
        <v>68</v>
      </c>
      <c r="M144" s="60"/>
      <c r="N144" s="60"/>
    </row>
    <row r="145" spans="2:14" ht="19.5" customHeight="1" thickBot="1" x14ac:dyDescent="0.2">
      <c r="N145" s="88"/>
    </row>
    <row r="148" spans="2:14" ht="19.5" customHeight="1" x14ac:dyDescent="0.15">
      <c r="L148" s="4" t="s">
        <v>69</v>
      </c>
    </row>
    <row r="149" spans="2:14" ht="19.5" customHeight="1" x14ac:dyDescent="0.15">
      <c r="L149" s="60" t="s">
        <v>70</v>
      </c>
      <c r="M149" s="60"/>
      <c r="N149" s="60"/>
    </row>
    <row r="150" spans="2:14" ht="19.5" customHeight="1" thickBot="1" x14ac:dyDescent="0.2">
      <c r="B150" s="4" t="s">
        <v>69</v>
      </c>
      <c r="C150" s="60" t="s">
        <v>70</v>
      </c>
      <c r="E150" s="60"/>
      <c r="F150" s="88">
        <f>SUMIF($D$122:$D$130,D129,$F$122:$F$130)</f>
        <v>95000</v>
      </c>
      <c r="N150" s="88"/>
    </row>
  </sheetData>
  <mergeCells count="22">
    <mergeCell ref="C99:D99"/>
    <mergeCell ref="C100:D100"/>
    <mergeCell ref="L112:M112"/>
    <mergeCell ref="B120:F120"/>
    <mergeCell ref="C96:D96"/>
    <mergeCell ref="K96:L96"/>
    <mergeCell ref="C97:D97"/>
    <mergeCell ref="K97:L97"/>
    <mergeCell ref="C98:D98"/>
    <mergeCell ref="K98:L98"/>
    <mergeCell ref="C77:D81"/>
    <mergeCell ref="E77:K81"/>
    <mergeCell ref="K93:L93"/>
    <mergeCell ref="K94:L94"/>
    <mergeCell ref="C95:D95"/>
    <mergeCell ref="K95:L95"/>
    <mergeCell ref="K46:N46"/>
    <mergeCell ref="A1:G1"/>
    <mergeCell ref="C11:N11"/>
    <mergeCell ref="D14:D18"/>
    <mergeCell ref="B21:D21"/>
    <mergeCell ref="C36:G37"/>
  </mergeCells>
  <phoneticPr fontId="2"/>
  <conditionalFormatting sqref="E122:E130">
    <cfRule type="cellIs" dxfId="0" priority="1" stopIfTrue="1" operator="greaterThanOrEqual">
      <formula>70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2017-02-05T05:52:42Z</dcterms:created>
  <dcterms:modified xsi:type="dcterms:W3CDTF">2017-03-12T07:15:33Z</dcterms:modified>
</cp:coreProperties>
</file>