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5-文字列操作と日付の関数\"/>
    </mc:Choice>
  </mc:AlternateContent>
  <bookViews>
    <workbookView xWindow="372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2" i="1" l="1"/>
  <c r="G202" i="1" l="1"/>
  <c r="G201" i="1"/>
  <c r="G200" i="1"/>
  <c r="G199" i="1"/>
  <c r="G175" i="1"/>
  <c r="G174" i="1"/>
  <c r="G173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M114" i="1"/>
  <c r="E114" i="1"/>
  <c r="E118" i="1" s="1"/>
  <c r="F99" i="1"/>
  <c r="E99" i="1"/>
  <c r="F98" i="1"/>
  <c r="E98" i="1"/>
  <c r="F97" i="1"/>
  <c r="E97" i="1"/>
  <c r="F96" i="1"/>
  <c r="E96" i="1"/>
  <c r="F95" i="1"/>
  <c r="E95" i="1"/>
  <c r="F94" i="1"/>
  <c r="E94" i="1"/>
  <c r="F70" i="1"/>
  <c r="E120" i="1" l="1"/>
  <c r="E122" i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F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(C70,D70,E70)</t>
        </r>
      </text>
    </comment>
    <comment ref="E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D94,</t>
        </r>
        <r>
          <rPr>
            <b/>
            <sz val="14"/>
            <color indexed="12"/>
            <rFont val="ＭＳ Ｐゴシック"/>
            <family val="3"/>
            <charset val="128"/>
          </rPr>
          <t>"Y"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｛ユーザー定義｝で「年」単位を設定</t>
        </r>
      </text>
    </comment>
    <comment ref="F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"YM"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｛ユーザー定義｝で「カ月」単位を設定</t>
        </r>
      </text>
    </comment>
    <comment ref="E1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4"/>
            <color indexed="10"/>
            <rFont val="ＭＳ Ｐゴシック"/>
            <family val="3"/>
            <charset val="128"/>
          </rPr>
          <t>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4"/>
            <color indexed="10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14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日付セルを
「</t>
        </r>
        <r>
          <rPr>
            <b/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b/>
            <sz val="12"/>
            <color indexed="81"/>
            <rFont val="ＭＳ Ｐゴシック"/>
            <family val="3"/>
            <charset val="128"/>
          </rPr>
          <t>」に指定</t>
        </r>
      </text>
    </comment>
    <comment ref="E14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14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G14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M16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数値入力です。
</t>
        </r>
        <r>
          <rPr>
            <b/>
            <sz val="14"/>
            <color indexed="10"/>
            <rFont val="ＭＳ Ｐゴシック"/>
            <family val="3"/>
            <charset val="128"/>
          </rPr>
          <t>文字入力ではありません！</t>
        </r>
      </text>
    </comment>
    <comment ref="G17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EDATE</t>
        </r>
        <r>
          <rPr>
            <b/>
            <sz val="14"/>
            <color indexed="81"/>
            <rFont val="ＭＳ Ｐゴシック"/>
            <family val="3"/>
            <charset val="128"/>
          </rPr>
          <t>(E172,F172)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」に注意！
  →</t>
        </r>
        <r>
          <rPr>
            <sz val="12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2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2"/>
            <color indexed="81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｝の｛</t>
        </r>
        <r>
          <rPr>
            <b/>
            <sz val="12"/>
            <color indexed="81"/>
            <rFont val="ＭＳ Ｐゴシック"/>
            <family val="3"/>
            <charset val="128"/>
          </rPr>
          <t>日付</t>
        </r>
        <r>
          <rPr>
            <sz val="12"/>
            <color indexed="81"/>
            <rFont val="ＭＳ Ｐゴシック"/>
            <family val="3"/>
            <charset val="128"/>
          </rPr>
          <t>｝で指定を忘れなく。</t>
        </r>
      </text>
    </comment>
    <comment ref="G19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(E199,F199)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」に注意！
  →</t>
        </r>
        <r>
          <rPr>
            <sz val="12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2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2"/>
            <color indexed="81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｝の｛</t>
        </r>
        <r>
          <rPr>
            <b/>
            <sz val="12"/>
            <color indexed="81"/>
            <rFont val="ＭＳ Ｐゴシック"/>
            <family val="3"/>
            <charset val="128"/>
          </rPr>
          <t>日付</t>
        </r>
        <r>
          <rPr>
            <sz val="12"/>
            <color indexed="81"/>
            <rFont val="ＭＳ Ｐゴシック"/>
            <family val="3"/>
            <charset val="128"/>
          </rPr>
          <t>｝で指定を忘れなく。</t>
        </r>
      </text>
    </comment>
  </commentList>
</comments>
</file>

<file path=xl/sharedStrings.xml><?xml version="1.0" encoding="utf-8"?>
<sst xmlns="http://schemas.openxmlformats.org/spreadsheetml/2006/main" count="205" uniqueCount="106">
  <si>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</si>
  <si>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</si>
  <si>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</si>
  <si>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</si>
  <si>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</si>
  <si>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</si>
  <si>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</si>
  <si>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</si>
  <si>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</si>
  <si>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</si>
  <si>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</si>
  <si>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</si>
  <si>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</si>
  <si>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方法</t>
    <rPh sb="0" eb="2">
      <t>ホウホウ</t>
    </rPh>
    <phoneticPr fontId="3"/>
  </si>
  <si>
    <t>関数</t>
    <rPh sb="0" eb="2">
      <t>カンスウ</t>
    </rPh>
    <phoneticPr fontId="3"/>
  </si>
  <si>
    <t>機　　能</t>
    <rPh sb="0" eb="1">
      <t>キ</t>
    </rPh>
    <rPh sb="3" eb="4">
      <t>ノウ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</si>
  <si>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</si>
  <si>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DATE</t>
    <phoneticPr fontId="3"/>
  </si>
  <si>
    <t>「年」「月」「日」に分けた数値を、一つの日付に変換</t>
    <rPh sb="1" eb="2">
      <t>ネン</t>
    </rPh>
    <rPh sb="4" eb="5">
      <t>ツキ</t>
    </rPh>
    <rPh sb="7" eb="8">
      <t>ヒ</t>
    </rPh>
    <rPh sb="10" eb="11">
      <t>ワ</t>
    </rPh>
    <rPh sb="13" eb="15">
      <t>スウチ</t>
    </rPh>
    <rPh sb="17" eb="18">
      <t>ヒト</t>
    </rPh>
    <rPh sb="20" eb="22">
      <t>ヒヅケ</t>
    </rPh>
    <rPh sb="23" eb="25">
      <t>ヘンカン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</si>
  <si>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</si>
  <si>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指定した期間の「年数」「月日」「日数」を求めます</t>
    <rPh sb="0" eb="2">
      <t>シテイ</t>
    </rPh>
    <rPh sb="4" eb="6">
      <t>キカン</t>
    </rPh>
    <rPh sb="8" eb="10">
      <t>ネンスウ</t>
    </rPh>
    <rPh sb="12" eb="14">
      <t>ツキヒ</t>
    </rPh>
    <rPh sb="16" eb="18">
      <t>ニッスウ</t>
    </rPh>
    <rPh sb="20" eb="21">
      <t>モト</t>
    </rPh>
    <phoneticPr fontId="3"/>
  </si>
  <si>
    <t>DAY</t>
    <phoneticPr fontId="3"/>
  </si>
  <si>
    <t>指定した日付から「日」を求める</t>
    <rPh sb="0" eb="2">
      <t>シテイ</t>
    </rPh>
    <rPh sb="4" eb="6">
      <t>ヒヅケ</t>
    </rPh>
    <rPh sb="9" eb="10">
      <t>ヒ</t>
    </rPh>
    <rPh sb="12" eb="13">
      <t>モト</t>
    </rPh>
    <phoneticPr fontId="3"/>
  </si>
  <si>
    <t>MONTH</t>
    <phoneticPr fontId="3"/>
  </si>
  <si>
    <t>指定した日付から「月」を求める</t>
    <rPh sb="0" eb="2">
      <t>シテイ</t>
    </rPh>
    <rPh sb="4" eb="6">
      <t>ヒヅケ</t>
    </rPh>
    <rPh sb="9" eb="10">
      <t>ツキ</t>
    </rPh>
    <rPh sb="12" eb="13">
      <t>モト</t>
    </rPh>
    <phoneticPr fontId="3"/>
  </si>
  <si>
    <t>YEAR</t>
    <phoneticPr fontId="3"/>
  </si>
  <si>
    <t>指定した日付から「年」を求める</t>
    <rPh sb="0" eb="2">
      <t>シテイ</t>
    </rPh>
    <rPh sb="4" eb="6">
      <t>ヒヅケ</t>
    </rPh>
    <rPh sb="9" eb="10">
      <t>ネン</t>
    </rPh>
    <rPh sb="12" eb="13">
      <t>モト</t>
    </rPh>
    <phoneticPr fontId="3"/>
  </si>
  <si>
    <t>開始日から指定した月数だけ前後の日付を求める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ヒヅケ</t>
    </rPh>
    <rPh sb="19" eb="20">
      <t>モト</t>
    </rPh>
    <phoneticPr fontId="3"/>
  </si>
  <si>
    <t>開始日から指定した月数だけ前後の月末日付を求める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ゲツマツ</t>
    </rPh>
    <rPh sb="18" eb="20">
      <t>ヒヅケ</t>
    </rPh>
    <rPh sb="21" eb="22">
      <t>モト</t>
    </rPh>
    <phoneticPr fontId="3"/>
  </si>
  <si>
    <t>左のように作成してみましょう</t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</si>
  <si>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</si>
  <si>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</si>
  <si>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</si>
  <si>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年月日</t>
    <rPh sb="0" eb="3">
      <t>ネンガッピ</t>
    </rPh>
    <phoneticPr fontId="3"/>
  </si>
  <si>
    <t>《方法》</t>
    <rPh sb="1" eb="3">
      <t>ホウホウ</t>
    </rPh>
    <phoneticPr fontId="3"/>
  </si>
  <si>
    <t>「年数」「月数」とも同様の操作です。</t>
    <rPh sb="1" eb="3">
      <t>ネンスウ</t>
    </rPh>
    <rPh sb="5" eb="6">
      <t>ツキ</t>
    </rPh>
    <rPh sb="6" eb="7">
      <t>スウ</t>
    </rPh>
    <rPh sb="10" eb="12">
      <t>ドウヨウ</t>
    </rPh>
    <rPh sb="13" eb="15">
      <t>ソウサ</t>
    </rPh>
    <phoneticPr fontId="3"/>
  </si>
  <si>
    <t>社員名</t>
    <rPh sb="0" eb="2">
      <t>シャイン</t>
    </rPh>
    <rPh sb="2" eb="3">
      <t>ナ</t>
    </rPh>
    <phoneticPr fontId="3"/>
  </si>
  <si>
    <t>入社日付</t>
    <rPh sb="0" eb="2">
      <t>ニュウシャ</t>
    </rPh>
    <rPh sb="2" eb="4">
      <t>ヒヅケ</t>
    </rPh>
    <phoneticPr fontId="3"/>
  </si>
  <si>
    <t>退社日付</t>
    <rPh sb="0" eb="2">
      <t>タイシャ</t>
    </rPh>
    <rPh sb="2" eb="4">
      <t>ヒヅケ</t>
    </rPh>
    <phoneticPr fontId="3"/>
  </si>
  <si>
    <t>勤続年数</t>
    <rPh sb="0" eb="2">
      <t>キンゾク</t>
    </rPh>
    <rPh sb="2" eb="4">
      <t>ネンスウ</t>
    </rPh>
    <phoneticPr fontId="3"/>
  </si>
  <si>
    <t>①「年数」を求めるセルを選択</t>
    <rPh sb="2" eb="4">
      <t>ネンスウ</t>
    </rPh>
    <rPh sb="6" eb="7">
      <t>モト</t>
    </rPh>
    <rPh sb="12" eb="14">
      <t>センタク</t>
    </rPh>
    <phoneticPr fontId="3"/>
  </si>
  <si>
    <t>年数</t>
    <rPh sb="0" eb="2">
      <t>ネンスウ</t>
    </rPh>
    <phoneticPr fontId="3"/>
  </si>
  <si>
    <t>月数</t>
    <rPh sb="0" eb="1">
      <t>ツキ</t>
    </rPh>
    <rPh sb="1" eb="2">
      <t>スウ</t>
    </rPh>
    <phoneticPr fontId="3"/>
  </si>
  <si>
    <t>松本</t>
    <rPh sb="0" eb="2">
      <t>マツモト</t>
    </rPh>
    <phoneticPr fontId="3"/>
  </si>
  <si>
    <t>五木</t>
    <rPh sb="0" eb="2">
      <t>イツキ</t>
    </rPh>
    <phoneticPr fontId="3"/>
  </si>
  <si>
    <t>笹川</t>
    <rPh sb="0" eb="2">
      <t>ササガワ</t>
    </rPh>
    <phoneticPr fontId="3"/>
  </si>
  <si>
    <t>野坂</t>
    <rPh sb="0" eb="2">
      <t>ノサカ</t>
    </rPh>
    <phoneticPr fontId="3"/>
  </si>
  <si>
    <t>司馬</t>
    <rPh sb="0" eb="2">
      <t>シバ</t>
    </rPh>
    <phoneticPr fontId="3"/>
  </si>
  <si>
    <t>山岡</t>
    <rPh sb="0" eb="2">
      <t>ヤマオカ</t>
    </rPh>
    <phoneticPr fontId="3"/>
  </si>
  <si>
    <t>今日の日付</t>
    <rPh sb="0" eb="2">
      <t>キョウ</t>
    </rPh>
    <rPh sb="3" eb="5">
      <t>ヒヅケ</t>
    </rPh>
    <phoneticPr fontId="3"/>
  </si>
  <si>
    <t>まで</t>
    <phoneticPr fontId="3"/>
  </si>
  <si>
    <t>あと</t>
    <phoneticPr fontId="3"/>
  </si>
  <si>
    <t>あと</t>
    <phoneticPr fontId="3"/>
  </si>
  <si>
    <t>月</t>
  </si>
  <si>
    <t>あと</t>
    <phoneticPr fontId="3"/>
  </si>
  <si>
    <t>DAY＝</t>
    <phoneticPr fontId="3"/>
  </si>
  <si>
    <t>MONTH＝</t>
    <phoneticPr fontId="3"/>
  </si>
  <si>
    <t>YEAR＝</t>
    <phoneticPr fontId="3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</si>
  <si>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3"/>
  </si>
  <si>
    <t>名前</t>
    <rPh sb="0" eb="2">
      <t>ナマエ</t>
    </rPh>
    <phoneticPr fontId="3"/>
  </si>
  <si>
    <t>生年月日</t>
    <rPh sb="0" eb="2">
      <t>セイネン</t>
    </rPh>
    <rPh sb="2" eb="4">
      <t>ガッピ</t>
    </rPh>
    <phoneticPr fontId="3"/>
  </si>
  <si>
    <t>EDATE関数</t>
    <rPh sb="5" eb="7">
      <t>カンスウ</t>
    </rPh>
    <phoneticPr fontId="3"/>
  </si>
  <si>
    <t>海外客船の旅</t>
    <rPh sb="0" eb="2">
      <t>カイガイ</t>
    </rPh>
    <rPh sb="2" eb="4">
      <t>キャクセン</t>
    </rPh>
    <rPh sb="5" eb="6">
      <t>タビ</t>
    </rPh>
    <phoneticPr fontId="3"/>
  </si>
  <si>
    <t>出発日</t>
    <rPh sb="0" eb="2">
      <t>シュッパツ</t>
    </rPh>
    <rPh sb="2" eb="3">
      <t>ヒ</t>
    </rPh>
    <phoneticPr fontId="3"/>
  </si>
  <si>
    <t>日程</t>
    <rPh sb="0" eb="2">
      <t>ニッテイ</t>
    </rPh>
    <phoneticPr fontId="3"/>
  </si>
  <si>
    <t>帰港日</t>
    <rPh sb="0" eb="2">
      <t>キコウ</t>
    </rPh>
    <rPh sb="2" eb="3">
      <t>ビ</t>
    </rPh>
    <phoneticPr fontId="3"/>
  </si>
  <si>
    <t>地中海コース</t>
    <rPh sb="0" eb="3">
      <t>チチュウカイ</t>
    </rPh>
    <phoneticPr fontId="3"/>
  </si>
  <si>
    <t>カリブ海コース</t>
    <rPh sb="3" eb="4">
      <t>カイ</t>
    </rPh>
    <phoneticPr fontId="3"/>
  </si>
  <si>
    <t>東南アジアコース</t>
    <rPh sb="0" eb="2">
      <t>トウナン</t>
    </rPh>
    <phoneticPr fontId="3"/>
  </si>
  <si>
    <t>南太平洋コース</t>
    <rPh sb="0" eb="1">
      <t>ミナミ</t>
    </rPh>
    <rPh sb="1" eb="4">
      <t>タイヘイヨウ</t>
    </rPh>
    <phoneticPr fontId="3"/>
  </si>
  <si>
    <t>EOMONTH関数</t>
    <rPh sb="7" eb="9">
      <t>カンスウ</t>
    </rPh>
    <phoneticPr fontId="3"/>
  </si>
  <si>
    <t>臨時パート募集</t>
    <rPh sb="0" eb="2">
      <t>リンジ</t>
    </rPh>
    <rPh sb="5" eb="7">
      <t>ボシュウ</t>
    </rPh>
    <phoneticPr fontId="3"/>
  </si>
  <si>
    <t>勤務開始</t>
    <rPh sb="0" eb="2">
      <t>キンム</t>
    </rPh>
    <rPh sb="2" eb="4">
      <t>カイシ</t>
    </rPh>
    <phoneticPr fontId="3"/>
  </si>
  <si>
    <t>期間</t>
    <rPh sb="0" eb="2">
      <t>キカン</t>
    </rPh>
    <phoneticPr fontId="3"/>
  </si>
  <si>
    <t>給与支払</t>
    <rPh sb="0" eb="2">
      <t>キュウヨ</t>
    </rPh>
    <rPh sb="2" eb="4">
      <t>シハライ</t>
    </rPh>
    <phoneticPr fontId="3"/>
  </si>
  <si>
    <t>一般事務</t>
    <rPh sb="0" eb="2">
      <t>イッパン</t>
    </rPh>
    <rPh sb="2" eb="4">
      <t>ジム</t>
    </rPh>
    <phoneticPr fontId="3"/>
  </si>
  <si>
    <t>組み立て作業</t>
    <rPh sb="0" eb="1">
      <t>ク</t>
    </rPh>
    <rPh sb="2" eb="3">
      <t>タ</t>
    </rPh>
    <rPh sb="4" eb="6">
      <t>サギョウ</t>
    </rPh>
    <phoneticPr fontId="3"/>
  </si>
  <si>
    <t>配達員</t>
    <rPh sb="0" eb="2">
      <t>ハイタツ</t>
    </rPh>
    <rPh sb="2" eb="3">
      <t>イン</t>
    </rPh>
    <phoneticPr fontId="3"/>
  </si>
  <si>
    <t>梱包員</t>
    <rPh sb="0" eb="2">
      <t>コンポウ</t>
    </rPh>
    <rPh sb="2" eb="3">
      <t>イン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</si>
  <si>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3"/>
  </si>
  <si>
    <t>DATEIF(ﾃﾞｰﾄﾃﾞｨﾌ）</t>
    <phoneticPr fontId="3"/>
  </si>
  <si>
    <t>EDATE（ｲｰﾃﾞｰﾄ））</t>
    <phoneticPr fontId="3"/>
  </si>
  <si>
    <t>EOMONTH（ｲｰｵｰﾏﾝｽ）</t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</si>
  <si>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</si>
  <si>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</si>
  <si>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</si>
  <si>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</si>
  <si>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</si>
  <si>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日付／時刻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</si>
  <si>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</si>
  <si>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</si>
  <si>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</si>
  <si>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入社日付」をクリックし、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」を入力</t>
    </r>
    <rPh sb="2" eb="4">
      <t>ニュウシャ</t>
    </rPh>
    <rPh sb="4" eb="6">
      <t>ヒヅケ</t>
    </rPh>
    <rPh sb="18" eb="20">
      <t>ニュウリョク</t>
    </rPh>
    <phoneticPr fontId="3"/>
  </si>
  <si>
    <r>
      <t>④続けて、「</t>
    </r>
    <r>
      <rPr>
        <sz val="12"/>
        <color indexed="12"/>
        <rFont val="ＭＳ Ｐゴシック"/>
        <family val="3"/>
        <charset val="128"/>
      </rPr>
      <t>退社日付</t>
    </r>
    <r>
      <rPr>
        <sz val="12"/>
        <color theme="1"/>
        <rFont val="ＭＳ Ｐゴシック"/>
        <family val="3"/>
        <charset val="128"/>
      </rPr>
      <t>」を選択し「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2">
      <t>ツヅ</t>
    </rPh>
    <rPh sb="6" eb="8">
      <t>タイシャ</t>
    </rPh>
    <rPh sb="8" eb="10">
      <t>ヒヅケ</t>
    </rPh>
    <rPh sb="12" eb="14">
      <t>センタク</t>
    </rPh>
    <phoneticPr fontId="3"/>
  </si>
  <si>
    <r>
      <t>⑤続けて、「</t>
    </r>
    <r>
      <rPr>
        <sz val="12"/>
        <color indexed="17"/>
        <rFont val="ＭＳ Ｐゴシック"/>
        <family val="3"/>
        <charset val="128"/>
      </rPr>
      <t>年数</t>
    </r>
    <r>
      <rPr>
        <sz val="12"/>
        <color theme="1"/>
        <rFont val="ＭＳ Ｐゴシック"/>
        <family val="3"/>
        <charset val="128"/>
      </rPr>
      <t>」の場合「</t>
    </r>
    <r>
      <rPr>
        <b/>
        <sz val="12"/>
        <color indexed="10"/>
        <rFont val="ＭＳ Ｐゴシック"/>
        <family val="3"/>
        <charset val="128"/>
      </rPr>
      <t>"Y"</t>
    </r>
    <r>
      <rPr>
        <sz val="12"/>
        <color theme="1"/>
        <rFont val="ＭＳ Ｐゴシック"/>
        <family val="3"/>
        <charset val="128"/>
      </rPr>
      <t>」と入力し「</t>
    </r>
    <r>
      <rPr>
        <b/>
        <sz val="12"/>
        <color indexed="10"/>
        <rFont val="ＭＳ Ｐゴシック"/>
        <family val="3"/>
        <charset val="128"/>
      </rPr>
      <t>　）　</t>
    </r>
    <r>
      <rPr>
        <sz val="12"/>
        <color theme="1"/>
        <rFont val="ＭＳ Ｐゴシック"/>
        <family val="3"/>
        <charset val="128"/>
      </rPr>
      <t>」を</t>
    </r>
    <r>
      <rPr>
        <sz val="12"/>
        <color indexed="12"/>
        <rFont val="ＭＳ Ｐゴシック"/>
        <family val="3"/>
        <charset val="128"/>
      </rPr>
      <t>閉じる</t>
    </r>
    <r>
      <rPr>
        <sz val="12"/>
        <color theme="1"/>
        <rFont val="ＭＳ Ｐゴシック"/>
        <family val="3"/>
        <charset val="128"/>
      </rPr>
      <t>。</t>
    </r>
    <rPh sb="1" eb="2">
      <t>ツヅ</t>
    </rPh>
    <rPh sb="6" eb="8">
      <t>ネンスウ</t>
    </rPh>
    <rPh sb="10" eb="12">
      <t>バアイ</t>
    </rPh>
    <rPh sb="18" eb="20">
      <t>ニュウリョク</t>
    </rPh>
    <rPh sb="27" eb="28">
      <t>ト</t>
    </rPh>
    <phoneticPr fontId="3"/>
  </si>
  <si>
    <r>
      <t>　　※「</t>
    </r>
    <r>
      <rPr>
        <sz val="12"/>
        <color indexed="17"/>
        <rFont val="ＭＳ Ｐゴシック"/>
        <family val="3"/>
        <charset val="128"/>
      </rPr>
      <t>月数</t>
    </r>
    <r>
      <rPr>
        <sz val="12"/>
        <color theme="1"/>
        <rFont val="ＭＳ Ｐゴシック"/>
        <family val="3"/>
        <charset val="128"/>
      </rPr>
      <t>」の場合は「</t>
    </r>
    <r>
      <rPr>
        <b/>
        <sz val="12"/>
        <color indexed="10"/>
        <rFont val="ＭＳ Ｐゴシック"/>
        <family val="3"/>
        <charset val="128"/>
      </rPr>
      <t>"YM"</t>
    </r>
    <r>
      <rPr>
        <sz val="12"/>
        <color theme="1"/>
        <rFont val="ＭＳ Ｐゴシック"/>
        <family val="3"/>
        <charset val="128"/>
      </rPr>
      <t>」と入力します。</t>
    </r>
    <r>
      <rPr>
        <b/>
        <sz val="12"/>
        <color indexed="14"/>
        <rFont val="ＭＳ Ｐゴシック"/>
        <family val="3"/>
        <charset val="128"/>
      </rPr>
      <t>｛"</t>
    </r>
    <r>
      <rPr>
        <b/>
        <sz val="12"/>
        <color indexed="10"/>
        <rFont val="ＭＳ Ｐゴシック"/>
        <family val="3"/>
        <charset val="128"/>
      </rPr>
      <t>M</t>
    </r>
    <r>
      <rPr>
        <b/>
        <sz val="12"/>
        <color indexed="14"/>
        <rFont val="ＭＳ Ｐゴシック"/>
        <family val="3"/>
        <charset val="128"/>
      </rPr>
      <t>"のみは全月数｝</t>
    </r>
    <rPh sb="4" eb="6">
      <t>ツキスウ</t>
    </rPh>
    <rPh sb="8" eb="10">
      <t>バアイ</t>
    </rPh>
    <rPh sb="18" eb="20">
      <t>ニュウリョク</t>
    </rPh>
    <rPh sb="31" eb="32">
      <t>ゼン</t>
    </rPh>
    <rPh sb="32" eb="34">
      <t>ツキスウ</t>
    </rPh>
    <phoneticPr fontId="3"/>
  </si>
  <si>
    <r>
      <t>⑥「</t>
    </r>
    <r>
      <rPr>
        <sz val="12"/>
        <color indexed="12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</t>
    </r>
    <rPh sb="9" eb="11">
      <t>カクテイ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</si>
  <si>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EDATE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</si>
  <si>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EOMONTH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</si>
  <si>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</si>
  <si>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</si>
  <si>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t>Copyright(c) Beginners Site All right reserved 2017/02/20</t>
    <phoneticPr fontId="3"/>
  </si>
  <si>
    <r>
      <t>②</t>
    </r>
    <r>
      <rPr>
        <sz val="14"/>
        <color theme="1"/>
        <rFont val="ＭＳ Ｐゴシック"/>
        <family val="3"/>
        <charset val="128"/>
      </rPr>
      <t>「</t>
    </r>
    <r>
      <rPr>
        <b/>
        <sz val="14"/>
        <color indexed="10"/>
        <rFont val="ＭＳ Ｐゴシック"/>
        <family val="3"/>
        <charset val="128"/>
      </rPr>
      <t>＝DATEDIF（　</t>
    </r>
    <r>
      <rPr>
        <sz val="14"/>
        <color theme="1"/>
        <rFont val="ＭＳ Ｐゴシック"/>
        <family val="3"/>
        <charset val="128"/>
      </rPr>
      <t>」　と</t>
    </r>
    <r>
      <rPr>
        <b/>
        <sz val="14"/>
        <color rgb="FFFF0000"/>
        <rFont val="ＭＳ Ｐゴシック"/>
        <family val="3"/>
        <charset val="128"/>
      </rPr>
      <t>入力</t>
    </r>
    <rPh sb="15" eb="17">
      <t>ニュウリョク</t>
    </rPh>
    <phoneticPr fontId="3"/>
  </si>
  <si>
    <r>
      <t>　</t>
    </r>
    <r>
      <rPr>
        <b/>
        <sz val="12"/>
        <color rgb="FFFF0000"/>
        <rFont val="ＭＳ Ｐゴシック"/>
        <family val="3"/>
        <charset val="128"/>
      </rPr>
      <t>DAY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MONTH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YEAR</t>
    </r>
    <r>
      <rPr>
        <b/>
        <sz val="12"/>
        <rFont val="ＭＳ Ｐゴシック"/>
        <family val="3"/>
        <charset val="128"/>
      </rPr>
      <t>関数　ー日付と時刻</t>
    </r>
    <rPh sb="4" eb="6">
      <t>カンスウ</t>
    </rPh>
    <rPh sb="13" eb="15">
      <t>カンスウ</t>
    </rPh>
    <rPh sb="21" eb="23">
      <t>カンスウ</t>
    </rPh>
    <rPh sb="25" eb="27">
      <t>ヒヅケ</t>
    </rPh>
    <rPh sb="28" eb="30">
      <t>ジコク</t>
    </rPh>
    <phoneticPr fontId="3"/>
  </si>
  <si>
    <r>
      <t>　</t>
    </r>
    <r>
      <rPr>
        <b/>
        <sz val="12"/>
        <color rgb="FFFF0000"/>
        <rFont val="ＭＳ Ｐゴシック"/>
        <family val="3"/>
        <charset val="128"/>
      </rPr>
      <t xml:space="preserve">DATE </t>
    </r>
    <r>
      <rPr>
        <b/>
        <sz val="12"/>
        <rFont val="ＭＳ Ｐゴシック"/>
        <family val="3"/>
        <charset val="128"/>
      </rPr>
      <t>関数ー日付と時刻</t>
    </r>
    <rPh sb="6" eb="8">
      <t>カンスウ</t>
    </rPh>
    <rPh sb="9" eb="11">
      <t>ヒヅケ</t>
    </rPh>
    <rPh sb="12" eb="14">
      <t>ジコク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</si>
  <si>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　DATEDIF </t>
    </r>
    <r>
      <rPr>
        <b/>
        <sz val="12"/>
        <rFont val="ＭＳ Ｐゴシック"/>
        <family val="3"/>
        <charset val="128"/>
      </rPr>
      <t>関数ー日付と時刻</t>
    </r>
    <rPh sb="9" eb="11">
      <t>カンスウ</t>
    </rPh>
    <rPh sb="12" eb="14">
      <t>ヒヅケ</t>
    </rPh>
    <rPh sb="15" eb="17">
      <t>ジコク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</si>
</sst>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#&quot;円&quot;"/>
    <numFmt numFmtId="177" formatCode="#,###&quot;個&quot;"/>
    <numFmt numFmtId="178" formatCode="yyyy&quot;年&quot;mm&quot;月&quot;;@"/>
    <numFmt numFmtId="179" formatCode="yyyy/m/d;@"/>
    <numFmt numFmtId="180" formatCode="##&quot;年&quot;"/>
    <numFmt numFmtId="181" formatCode="##&quot;カ月&quot;"/>
    <numFmt numFmtId="182" formatCode="[$-411]ggge&quot;年&quot;m&quot;月&quot;d&quot;日&quot;;@"/>
    <numFmt numFmtId="183" formatCode="m&quot;月&quot;d&quot;日&quot;;@"/>
    <numFmt numFmtId="184" formatCode="General&quot;カ月&quot;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12" borderId="18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5" borderId="1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4" fillId="8" borderId="0" xfId="0" applyNumberFormat="1" applyFont="1" applyFill="1" applyBorder="1" applyAlignment="1">
      <alignment vertical="center"/>
    </xf>
    <xf numFmtId="0" fontId="21" fillId="8" borderId="0" xfId="0" applyFont="1" applyFill="1" applyAlignment="1">
      <alignment vertical="center"/>
    </xf>
    <xf numFmtId="0" fontId="4" fillId="9" borderId="0" xfId="0" applyNumberFormat="1" applyFont="1" applyFill="1" applyBorder="1" applyAlignment="1">
      <alignment vertical="center"/>
    </xf>
    <xf numFmtId="0" fontId="21" fillId="9" borderId="0" xfId="0" applyFont="1" applyFill="1" applyAlignment="1">
      <alignment vertical="center"/>
    </xf>
    <xf numFmtId="178" fontId="5" fillId="9" borderId="0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21" fillId="0" borderId="18" xfId="0" applyFont="1" applyBorder="1" applyAlignment="1">
      <alignment vertical="center"/>
    </xf>
    <xf numFmtId="14" fontId="21" fillId="10" borderId="18" xfId="0" applyNumberFormat="1" applyFont="1" applyFill="1" applyBorder="1" applyAlignment="1">
      <alignment vertical="center"/>
    </xf>
    <xf numFmtId="179" fontId="21" fillId="10" borderId="18" xfId="0" applyNumberFormat="1" applyFont="1" applyFill="1" applyBorder="1" applyAlignment="1">
      <alignment vertical="center"/>
    </xf>
    <xf numFmtId="0" fontId="4" fillId="9" borderId="0" xfId="0" applyFont="1" applyFill="1" applyAlignment="1">
      <alignment vertical="center"/>
    </xf>
    <xf numFmtId="14" fontId="21" fillId="0" borderId="18" xfId="0" applyNumberFormat="1" applyFont="1" applyBorder="1" applyAlignment="1">
      <alignment vertical="center"/>
    </xf>
    <xf numFmtId="0" fontId="21" fillId="10" borderId="18" xfId="0" applyFont="1" applyFill="1" applyBorder="1" applyAlignment="1">
      <alignment vertical="center"/>
    </xf>
    <xf numFmtId="14" fontId="21" fillId="0" borderId="0" xfId="0" applyNumberFormat="1" applyFont="1" applyBorder="1" applyAlignment="1">
      <alignment vertical="center"/>
    </xf>
    <xf numFmtId="180" fontId="21" fillId="10" borderId="18" xfId="0" applyNumberFormat="1" applyFont="1" applyFill="1" applyBorder="1" applyAlignment="1">
      <alignment vertical="center"/>
    </xf>
    <xf numFmtId="181" fontId="21" fillId="10" borderId="18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1" fillId="10" borderId="18" xfId="0" applyNumberFormat="1" applyFont="1" applyFill="1" applyBorder="1" applyAlignment="1">
      <alignment vertical="center"/>
    </xf>
    <xf numFmtId="183" fontId="21" fillId="10" borderId="18" xfId="0" applyNumberFormat="1" applyFont="1" applyFill="1" applyBorder="1" applyAlignment="1">
      <alignment vertical="center"/>
    </xf>
    <xf numFmtId="179" fontId="5" fillId="0" borderId="18" xfId="0" applyNumberFormat="1" applyFont="1" applyBorder="1" applyAlignment="1">
      <alignment vertical="center"/>
    </xf>
    <xf numFmtId="0" fontId="5" fillId="15" borderId="5" xfId="0" applyFont="1" applyFill="1" applyBorder="1" applyAlignment="1">
      <alignment vertical="center"/>
    </xf>
    <xf numFmtId="0" fontId="5" fillId="15" borderId="6" xfId="0" applyFont="1" applyFill="1" applyBorder="1" applyAlignment="1">
      <alignment vertical="center"/>
    </xf>
    <xf numFmtId="0" fontId="5" fillId="15" borderId="7" xfId="0" applyFont="1" applyFill="1" applyBorder="1" applyAlignment="1">
      <alignment vertical="center"/>
    </xf>
    <xf numFmtId="0" fontId="5" fillId="15" borderId="9" xfId="0" applyFont="1" applyFill="1" applyBorder="1" applyAlignment="1">
      <alignment vertical="center"/>
    </xf>
    <xf numFmtId="0" fontId="5" fillId="15" borderId="0" xfId="0" applyFont="1" applyFill="1" applyBorder="1" applyAlignment="1">
      <alignment vertical="center"/>
    </xf>
    <xf numFmtId="0" fontId="5" fillId="15" borderId="10" xfId="0" applyFont="1" applyFill="1" applyBorder="1" applyAlignment="1">
      <alignment vertical="center"/>
    </xf>
    <xf numFmtId="0" fontId="5" fillId="15" borderId="12" xfId="0" applyFont="1" applyFill="1" applyBorder="1" applyAlignment="1">
      <alignment vertical="center"/>
    </xf>
    <xf numFmtId="0" fontId="5" fillId="15" borderId="13" xfId="0" applyFont="1" applyFill="1" applyBorder="1" applyAlignment="1">
      <alignment vertical="center"/>
    </xf>
    <xf numFmtId="0" fontId="5" fillId="15" borderId="14" xfId="0" applyFont="1" applyFill="1" applyBorder="1" applyAlignment="1">
      <alignment vertical="center"/>
    </xf>
    <xf numFmtId="0" fontId="26" fillId="10" borderId="18" xfId="0" applyFont="1" applyFill="1" applyBorder="1" applyAlignment="1">
      <alignment vertical="center"/>
    </xf>
    <xf numFmtId="38" fontId="26" fillId="10" borderId="18" xfId="1" applyFont="1" applyFill="1" applyBorder="1" applyAlignment="1">
      <alignment vertical="center"/>
    </xf>
    <xf numFmtId="0" fontId="21" fillId="16" borderId="18" xfId="0" applyFont="1" applyFill="1" applyBorder="1" applyAlignment="1">
      <alignment horizontal="center" vertical="center"/>
    </xf>
    <xf numFmtId="14" fontId="26" fillId="14" borderId="18" xfId="0" applyNumberFormat="1" applyFont="1" applyFill="1" applyBorder="1" applyAlignment="1">
      <alignment vertical="center"/>
    </xf>
    <xf numFmtId="14" fontId="26" fillId="0" borderId="18" xfId="0" applyNumberFormat="1" applyFont="1" applyBorder="1" applyAlignment="1">
      <alignment vertical="center"/>
    </xf>
    <xf numFmtId="0" fontId="21" fillId="3" borderId="18" xfId="0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56" fontId="26" fillId="0" borderId="18" xfId="0" applyNumberFormat="1" applyFont="1" applyBorder="1" applyAlignment="1">
      <alignment vertical="center"/>
    </xf>
    <xf numFmtId="181" fontId="26" fillId="0" borderId="18" xfId="0" applyNumberFormat="1" applyFont="1" applyBorder="1" applyAlignment="1">
      <alignment vertical="center"/>
    </xf>
    <xf numFmtId="0" fontId="26" fillId="10" borderId="18" xfId="0" applyNumberFormat="1" applyFont="1" applyFill="1" applyBorder="1" applyAlignment="1">
      <alignment vertical="center"/>
    </xf>
    <xf numFmtId="183" fontId="26" fillId="10" borderId="18" xfId="0" applyNumberFormat="1" applyFont="1" applyFill="1" applyBorder="1" applyAlignment="1">
      <alignment vertical="center"/>
    </xf>
    <xf numFmtId="184" fontId="26" fillId="0" borderId="18" xfId="0" applyNumberFormat="1" applyFont="1" applyBorder="1" applyAlignment="1">
      <alignment vertical="center"/>
    </xf>
    <xf numFmtId="0" fontId="21" fillId="3" borderId="18" xfId="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11" borderId="4" xfId="0" applyFont="1" applyFill="1" applyBorder="1" applyAlignment="1">
      <alignment horizontal="center" vertical="center"/>
    </xf>
    <xf numFmtId="0" fontId="21" fillId="11" borderId="19" xfId="0" applyFont="1" applyFill="1" applyBorder="1" applyAlignment="1">
      <alignment horizontal="center" vertical="center"/>
    </xf>
    <xf numFmtId="0" fontId="21" fillId="11" borderId="18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182" fontId="8" fillId="3" borderId="0" xfId="0" applyNumberFormat="1" applyFont="1" applyFill="1" applyAlignment="1">
      <alignment horizontal="center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49" fontId="4" fillId="4" borderId="16" xfId="0" applyNumberFormat="1" applyFont="1" applyFill="1" applyBorder="1" applyAlignment="1">
      <alignment horizontal="left" vertical="center"/>
    </xf>
    <xf numFmtId="49" fontId="4" fillId="4" borderId="17" xfId="0" applyNumberFormat="1" applyFont="1" applyFill="1" applyBorder="1" applyAlignment="1">
      <alignment horizontal="left" vertical="center"/>
    </xf>
    <xf numFmtId="0" fontId="4" fillId="6" borderId="16" xfId="0" applyNumberFormat="1" applyFont="1" applyFill="1" applyBorder="1" applyAlignment="1">
      <alignment horizontal="center" vertical="center"/>
    </xf>
    <xf numFmtId="0" fontId="4" fillId="6" borderId="17" xfId="0" applyNumberFormat="1" applyFont="1" applyFill="1" applyBorder="1" applyAlignment="1">
      <alignment horizontal="center" vertical="center"/>
    </xf>
    <xf numFmtId="0" fontId="4" fillId="3" borderId="18" xfId="0" applyNumberFormat="1" applyFont="1" applyFill="1" applyBorder="1" applyAlignment="1">
      <alignment horizontal="center" vertical="center"/>
    </xf>
    <xf numFmtId="0" fontId="4" fillId="4" borderId="16" xfId="0" applyNumberFormat="1" applyFont="1" applyFill="1" applyBorder="1" applyAlignment="1">
      <alignment horizontal="left" vertical="center"/>
    </xf>
    <xf numFmtId="0" fontId="4" fillId="4" borderId="17" xfId="0" applyNumberFormat="1" applyFont="1" applyFill="1" applyBorder="1" applyAlignment="1">
      <alignment horizontal="left" vertical="center"/>
    </xf>
    <xf numFmtId="0" fontId="5" fillId="0" borderId="18" xfId="0" applyNumberFormat="1" applyFont="1" applyFill="1" applyBorder="1" applyAlignment="1">
      <alignment horizontal="left" vertical="center"/>
    </xf>
    <xf numFmtId="0" fontId="4" fillId="4" borderId="18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4" fontId="8" fillId="13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</xdr:row>
      <xdr:rowOff>28575</xdr:rowOff>
    </xdr:from>
    <xdr:to>
      <xdr:col>5</xdr:col>
      <xdr:colOff>361950</xdr:colOff>
      <xdr:row>7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22E2C4C-74F1-42D6-8289-C199CCD1C71F}"/>
            </a:ext>
          </a:extLst>
        </xdr:cNvPr>
        <xdr:cNvSpPr txBox="1">
          <a:spLocks noChangeArrowheads="1"/>
        </xdr:cNvSpPr>
      </xdr:nvSpPr>
      <xdr:spPr bwMode="auto">
        <a:xfrm>
          <a:off x="866775" y="542925"/>
          <a:ext cx="2295525" cy="1304925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</xdr:col>
      <xdr:colOff>409575</xdr:colOff>
      <xdr:row>28</xdr:row>
      <xdr:rowOff>19050</xdr:rowOff>
    </xdr:from>
    <xdr:to>
      <xdr:col>3</xdr:col>
      <xdr:colOff>638175</xdr:colOff>
      <xdr:row>28</xdr:row>
      <xdr:rowOff>228600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65A5BE53-FAE0-4D9E-92C6-B971A1D5B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14550" y="72199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428625</xdr:colOff>
      <xdr:row>45</xdr:row>
      <xdr:rowOff>19050</xdr:rowOff>
    </xdr:from>
    <xdr:to>
      <xdr:col>4</xdr:col>
      <xdr:colOff>657225</xdr:colOff>
      <xdr:row>45</xdr:row>
      <xdr:rowOff>228600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3878BC56-D77C-4EDE-9AB0-DEE37B1F8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15919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63</xdr:row>
      <xdr:rowOff>209550</xdr:rowOff>
    </xdr:from>
    <xdr:to>
      <xdr:col>1</xdr:col>
      <xdr:colOff>488783</xdr:colOff>
      <xdr:row>65</xdr:row>
      <xdr:rowOff>95250</xdr:rowOff>
    </xdr:to>
    <xdr:pic>
      <xdr:nvPicPr>
        <xdr:cNvPr id="5" name="Picture 926">
          <a:extLst>
            <a:ext uri="{FF2B5EF4-FFF2-40B4-BE49-F238E27FC236}">
              <a16:creationId xmlns:a16="http://schemas.microsoft.com/office/drawing/2014/main" id="{D1C07B5F-56EB-4A83-9546-E35CE1C93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" y="16411575"/>
          <a:ext cx="631658" cy="4000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53</xdr:row>
      <xdr:rowOff>9525</xdr:rowOff>
    </xdr:from>
    <xdr:to>
      <xdr:col>12</xdr:col>
      <xdr:colOff>619125</xdr:colOff>
      <xdr:row>56</xdr:row>
      <xdr:rowOff>85725</xdr:rowOff>
    </xdr:to>
    <xdr:grpSp>
      <xdr:nvGrpSpPr>
        <xdr:cNvPr id="6" name="Group 1067">
          <a:extLst>
            <a:ext uri="{FF2B5EF4-FFF2-40B4-BE49-F238E27FC236}">
              <a16:creationId xmlns:a16="http://schemas.microsoft.com/office/drawing/2014/main" id="{0D58603D-9F3A-4581-BFFE-B352D6BBF9BA}"/>
            </a:ext>
          </a:extLst>
        </xdr:cNvPr>
        <xdr:cNvGrpSpPr>
          <a:grpSpLocks/>
        </xdr:cNvGrpSpPr>
      </xdr:nvGrpSpPr>
      <xdr:grpSpPr bwMode="auto">
        <a:xfrm>
          <a:off x="971550" y="13639800"/>
          <a:ext cx="7686675" cy="847725"/>
          <a:chOff x="76" y="947"/>
          <a:chExt cx="686" cy="65"/>
        </a:xfrm>
      </xdr:grpSpPr>
      <xdr:sp macro="" textlink="">
        <xdr:nvSpPr>
          <xdr:cNvPr id="7" name="Text Box 1062" descr="キャンバス">
            <a:extLst>
              <a:ext uri="{FF2B5EF4-FFF2-40B4-BE49-F238E27FC236}">
                <a16:creationId xmlns:a16="http://schemas.microsoft.com/office/drawing/2014/main" id="{A83C75A3-1BED-4BA6-BF2C-1D5A6121D6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8" name="Text Box 1063" descr="オーク">
            <a:extLst>
              <a:ext uri="{FF2B5EF4-FFF2-40B4-BE49-F238E27FC236}">
                <a16:creationId xmlns:a16="http://schemas.microsoft.com/office/drawing/2014/main" id="{675072CD-3CA6-4B01-B3FE-F6426CCB7C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5" y="981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9" name="Picture 1064">
            <a:extLst>
              <a:ext uri="{FF2B5EF4-FFF2-40B4-BE49-F238E27FC236}">
                <a16:creationId xmlns:a16="http://schemas.microsoft.com/office/drawing/2014/main" id="{BF3C4702-285F-4055-B25D-947ECE3DB1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6" y="95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0" name="Picture 1065">
            <a:extLst>
              <a:ext uri="{FF2B5EF4-FFF2-40B4-BE49-F238E27FC236}">
                <a16:creationId xmlns:a16="http://schemas.microsoft.com/office/drawing/2014/main" id="{C6DB4394-A693-4E9C-9C84-BD1ECDBB77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0" y="947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171450</xdr:colOff>
      <xdr:row>64</xdr:row>
      <xdr:rowOff>0</xdr:rowOff>
    </xdr:from>
    <xdr:to>
      <xdr:col>10</xdr:col>
      <xdr:colOff>800100</xdr:colOff>
      <xdr:row>65</xdr:row>
      <xdr:rowOff>85725</xdr:rowOff>
    </xdr:to>
    <xdr:pic>
      <xdr:nvPicPr>
        <xdr:cNvPr id="11" name="Picture 1066">
          <a:extLst>
            <a:ext uri="{FF2B5EF4-FFF2-40B4-BE49-F238E27FC236}">
              <a16:creationId xmlns:a16="http://schemas.microsoft.com/office/drawing/2014/main" id="{5D643BF6-73B7-4CAD-9F4A-ED5C1C571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410325" y="16459200"/>
          <a:ext cx="6286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78</xdr:row>
      <xdr:rowOff>57150</xdr:rowOff>
    </xdr:from>
    <xdr:to>
      <xdr:col>1</xdr:col>
      <xdr:colOff>495300</xdr:colOff>
      <xdr:row>79</xdr:row>
      <xdr:rowOff>180975</xdr:rowOff>
    </xdr:to>
    <xdr:pic>
      <xdr:nvPicPr>
        <xdr:cNvPr id="12" name="Picture 1071">
          <a:extLst>
            <a:ext uri="{FF2B5EF4-FFF2-40B4-BE49-F238E27FC236}">
              <a16:creationId xmlns:a16="http://schemas.microsoft.com/office/drawing/2014/main" id="{D79D0FB1-ABBF-446C-919C-13048AB62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2875" y="20678775"/>
          <a:ext cx="571500" cy="381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38101</xdr:colOff>
      <xdr:row>78</xdr:row>
      <xdr:rowOff>38100</xdr:rowOff>
    </xdr:from>
    <xdr:to>
      <xdr:col>9</xdr:col>
      <xdr:colOff>525509</xdr:colOff>
      <xdr:row>79</xdr:row>
      <xdr:rowOff>95250</xdr:rowOff>
    </xdr:to>
    <xdr:pic>
      <xdr:nvPicPr>
        <xdr:cNvPr id="13" name="Picture 1072">
          <a:extLst>
            <a:ext uri="{FF2B5EF4-FFF2-40B4-BE49-F238E27FC236}">
              <a16:creationId xmlns:a16="http://schemas.microsoft.com/office/drawing/2014/main" id="{C2234CDB-38A1-4C2F-AF2F-1B870B501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6" y="20659725"/>
          <a:ext cx="601708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390525</xdr:colOff>
      <xdr:row>112</xdr:row>
      <xdr:rowOff>38100</xdr:rowOff>
    </xdr:from>
    <xdr:to>
      <xdr:col>2</xdr:col>
      <xdr:colOff>219075</xdr:colOff>
      <xdr:row>113</xdr:row>
      <xdr:rowOff>190500</xdr:rowOff>
    </xdr:to>
    <xdr:pic>
      <xdr:nvPicPr>
        <xdr:cNvPr id="14" name="Picture 1081">
          <a:extLst>
            <a:ext uri="{FF2B5EF4-FFF2-40B4-BE49-F238E27FC236}">
              <a16:creationId xmlns:a16="http://schemas.microsoft.com/office/drawing/2014/main" id="{B014C5D2-15FB-4488-87DA-FFA6A3808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9600" y="29403675"/>
          <a:ext cx="571500" cy="4095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323850</xdr:colOff>
      <xdr:row>112</xdr:row>
      <xdr:rowOff>114299</xdr:rowOff>
    </xdr:from>
    <xdr:to>
      <xdr:col>10</xdr:col>
      <xdr:colOff>122634</xdr:colOff>
      <xdr:row>113</xdr:row>
      <xdr:rowOff>190499</xdr:rowOff>
    </xdr:to>
    <xdr:pic>
      <xdr:nvPicPr>
        <xdr:cNvPr id="15" name="Picture 1082">
          <a:extLst>
            <a:ext uri="{FF2B5EF4-FFF2-40B4-BE49-F238E27FC236}">
              <a16:creationId xmlns:a16="http://schemas.microsoft.com/office/drawing/2014/main" id="{A813E912-368C-435E-B98D-57CBAFCC0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943600" y="29479874"/>
          <a:ext cx="541734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141</xdr:row>
      <xdr:rowOff>19049</xdr:rowOff>
    </xdr:from>
    <xdr:to>
      <xdr:col>1</xdr:col>
      <xdr:colOff>571500</xdr:colOff>
      <xdr:row>142</xdr:row>
      <xdr:rowOff>133349</xdr:rowOff>
    </xdr:to>
    <xdr:pic>
      <xdr:nvPicPr>
        <xdr:cNvPr id="16" name="Picture 1086">
          <a:extLst>
            <a:ext uri="{FF2B5EF4-FFF2-40B4-BE49-F238E27FC236}">
              <a16:creationId xmlns:a16="http://schemas.microsoft.com/office/drawing/2014/main" id="{0FEDB819-A0D0-4B47-9BBB-09434C854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19075" y="36842699"/>
          <a:ext cx="571500" cy="371475"/>
        </a:xfrm>
        <a:prstGeom prst="rect">
          <a:avLst/>
        </a:prstGeom>
        <a:noFill/>
      </xdr:spPr>
    </xdr:pic>
    <xdr:clientData/>
  </xdr:twoCellAnchor>
  <xdr:twoCellAnchor>
    <xdr:from>
      <xdr:col>6</xdr:col>
      <xdr:colOff>676275</xdr:colOff>
      <xdr:row>134</xdr:row>
      <xdr:rowOff>0</xdr:rowOff>
    </xdr:from>
    <xdr:to>
      <xdr:col>7</xdr:col>
      <xdr:colOff>523875</xdr:colOff>
      <xdr:row>135</xdr:row>
      <xdr:rowOff>28575</xdr:rowOff>
    </xdr:to>
    <xdr:pic>
      <xdr:nvPicPr>
        <xdr:cNvPr id="17" name="Picture 1087">
          <a:extLst>
            <a:ext uri="{FF2B5EF4-FFF2-40B4-BE49-F238E27FC236}">
              <a16:creationId xmlns:a16="http://schemas.microsoft.com/office/drawing/2014/main" id="{E8A6C66D-3F7E-48EC-91D3-F5F447BD1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38700" y="35023425"/>
          <a:ext cx="59055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314325</xdr:colOff>
      <xdr:row>126</xdr:row>
      <xdr:rowOff>28575</xdr:rowOff>
    </xdr:from>
    <xdr:to>
      <xdr:col>11</xdr:col>
      <xdr:colOff>542925</xdr:colOff>
      <xdr:row>126</xdr:row>
      <xdr:rowOff>238125</xdr:rowOff>
    </xdr:to>
    <xdr:pic>
      <xdr:nvPicPr>
        <xdr:cNvPr id="21" name="Picture 1100">
          <a:extLst>
            <a:ext uri="{FF2B5EF4-FFF2-40B4-BE49-F238E27FC236}">
              <a16:creationId xmlns:a16="http://schemas.microsoft.com/office/drawing/2014/main" id="{F7361BE8-7A90-47F7-9879-A99CC49EC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86650" y="329946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542925</xdr:colOff>
      <xdr:row>159</xdr:row>
      <xdr:rowOff>38100</xdr:rowOff>
    </xdr:from>
    <xdr:to>
      <xdr:col>3</xdr:col>
      <xdr:colOff>771525</xdr:colOff>
      <xdr:row>159</xdr:row>
      <xdr:rowOff>238125</xdr:rowOff>
    </xdr:to>
    <xdr:pic>
      <xdr:nvPicPr>
        <xdr:cNvPr id="22" name="Picture 1104">
          <a:extLst>
            <a:ext uri="{FF2B5EF4-FFF2-40B4-BE49-F238E27FC236}">
              <a16:creationId xmlns:a16="http://schemas.microsoft.com/office/drawing/2014/main" id="{31F0E54A-BED8-4AF1-A0C9-0EDA5E214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7900" y="41490900"/>
          <a:ext cx="228600" cy="2000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542925</xdr:colOff>
      <xdr:row>185</xdr:row>
      <xdr:rowOff>19050</xdr:rowOff>
    </xdr:from>
    <xdr:to>
      <xdr:col>3</xdr:col>
      <xdr:colOff>771525</xdr:colOff>
      <xdr:row>185</xdr:row>
      <xdr:rowOff>219075</xdr:rowOff>
    </xdr:to>
    <xdr:pic>
      <xdr:nvPicPr>
        <xdr:cNvPr id="23" name="Picture 1112">
          <a:extLst>
            <a:ext uri="{FF2B5EF4-FFF2-40B4-BE49-F238E27FC236}">
              <a16:creationId xmlns:a16="http://schemas.microsoft.com/office/drawing/2014/main" id="{CC7EC3FA-F9F0-4D78-A912-247B585C6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7900" y="4815840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523875</xdr:colOff>
      <xdr:row>77</xdr:row>
      <xdr:rowOff>133350</xdr:rowOff>
    </xdr:from>
    <xdr:to>
      <xdr:col>10</xdr:col>
      <xdr:colOff>323850</xdr:colOff>
      <xdr:row>77</xdr:row>
      <xdr:rowOff>685800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32709EAB-8594-4A1F-AD52-AB1BC426EDFE}"/>
            </a:ext>
          </a:extLst>
        </xdr:cNvPr>
        <xdr:cNvSpPr txBox="1"/>
      </xdr:nvSpPr>
      <xdr:spPr>
        <a:xfrm>
          <a:off x="2971800" y="19935825"/>
          <a:ext cx="3590925" cy="5524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>
    <xdr:from>
      <xdr:col>4</xdr:col>
      <xdr:colOff>390525</xdr:colOff>
      <xdr:row>106</xdr:row>
      <xdr:rowOff>190500</xdr:rowOff>
    </xdr:from>
    <xdr:to>
      <xdr:col>10</xdr:col>
      <xdr:colOff>76200</xdr:colOff>
      <xdr:row>109</xdr:row>
      <xdr:rowOff>0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2DBB01BA-E6F8-4533-AC84-AD5F26ACCECD}"/>
            </a:ext>
          </a:extLst>
        </xdr:cNvPr>
        <xdr:cNvSpPr txBox="1"/>
      </xdr:nvSpPr>
      <xdr:spPr>
        <a:xfrm>
          <a:off x="2962275" y="28013025"/>
          <a:ext cx="3476625" cy="5810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 editAs="oneCell">
    <xdr:from>
      <xdr:col>6</xdr:col>
      <xdr:colOff>142875</xdr:colOff>
      <xdr:row>1</xdr:row>
      <xdr:rowOff>38100</xdr:rowOff>
    </xdr:from>
    <xdr:to>
      <xdr:col>13</xdr:col>
      <xdr:colOff>628012</xdr:colOff>
      <xdr:row>9</xdr:row>
      <xdr:rowOff>133081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D94ECDC-A03F-4020-AA8E-CB4E9A492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76700" y="295275"/>
          <a:ext cx="5104762" cy="2152381"/>
        </a:xfrm>
        <a:prstGeom prst="rect">
          <a:avLst/>
        </a:prstGeom>
      </xdr:spPr>
    </xdr:pic>
    <xdr:clientData/>
  </xdr:twoCellAnchor>
  <xdr:twoCellAnchor editAs="oneCell">
    <xdr:from>
      <xdr:col>7</xdr:col>
      <xdr:colOff>514350</xdr:colOff>
      <xdr:row>21</xdr:row>
      <xdr:rowOff>123825</xdr:rowOff>
    </xdr:from>
    <xdr:to>
      <xdr:col>14</xdr:col>
      <xdr:colOff>18524</xdr:colOff>
      <xdr:row>37</xdr:row>
      <xdr:rowOff>56644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30C2675-95F3-47DB-ABE0-9CFF90B8D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91125" y="5524500"/>
          <a:ext cx="4209524" cy="40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63</xdr:row>
      <xdr:rowOff>209550</xdr:rowOff>
    </xdr:from>
    <xdr:to>
      <xdr:col>10</xdr:col>
      <xdr:colOff>120712</xdr:colOff>
      <xdr:row>70</xdr:row>
      <xdr:rowOff>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270309C-6D56-485D-8481-831EFA215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248150" y="16411575"/>
          <a:ext cx="2235262" cy="1590675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70</xdr:row>
      <xdr:rowOff>95250</xdr:rowOff>
    </xdr:from>
    <xdr:to>
      <xdr:col>11</xdr:col>
      <xdr:colOff>468629</xdr:colOff>
      <xdr:row>74</xdr:row>
      <xdr:rowOff>85725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E10807E3-2FA0-4400-80A5-66615A2D9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057400" y="18097500"/>
          <a:ext cx="5707379" cy="1019175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381000</xdr:colOff>
      <xdr:row>99</xdr:row>
      <xdr:rowOff>19050</xdr:rowOff>
    </xdr:from>
    <xdr:to>
      <xdr:col>11</xdr:col>
      <xdr:colOff>9525</xdr:colOff>
      <xdr:row>106</xdr:row>
      <xdr:rowOff>46517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94D92B01-5012-4E5B-BFF6-41B90A599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695700" y="26041350"/>
          <a:ext cx="3609975" cy="1827692"/>
        </a:xfrm>
        <a:prstGeom prst="rect">
          <a:avLst/>
        </a:prstGeom>
      </xdr:spPr>
    </xdr:pic>
    <xdr:clientData/>
  </xdr:twoCellAnchor>
  <xdr:twoCellAnchor editAs="oneCell">
    <xdr:from>
      <xdr:col>6</xdr:col>
      <xdr:colOff>638175</xdr:colOff>
      <xdr:row>91</xdr:row>
      <xdr:rowOff>57150</xdr:rowOff>
    </xdr:from>
    <xdr:to>
      <xdr:col>12</xdr:col>
      <xdr:colOff>409575</xdr:colOff>
      <xdr:row>98</xdr:row>
      <xdr:rowOff>92435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B53062F7-720C-44C6-8304-57845A5049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00600" y="24022050"/>
          <a:ext cx="3648075" cy="1835510"/>
        </a:xfrm>
        <a:prstGeom prst="rect">
          <a:avLst/>
        </a:prstGeom>
      </xdr:spPr>
    </xdr:pic>
    <xdr:clientData/>
  </xdr:twoCellAnchor>
  <xdr:twoCellAnchor>
    <xdr:from>
      <xdr:col>4</xdr:col>
      <xdr:colOff>239600</xdr:colOff>
      <xdr:row>169</xdr:row>
      <xdr:rowOff>171451</xdr:rowOff>
    </xdr:from>
    <xdr:to>
      <xdr:col>13</xdr:col>
      <xdr:colOff>657087</xdr:colOff>
      <xdr:row>178</xdr:row>
      <xdr:rowOff>161926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0292E3B2-827E-48B3-93AA-FF7A4A54D988}"/>
            </a:ext>
          </a:extLst>
        </xdr:cNvPr>
        <xdr:cNvGrpSpPr/>
      </xdr:nvGrpSpPr>
      <xdr:grpSpPr>
        <a:xfrm>
          <a:off x="2811350" y="44196001"/>
          <a:ext cx="6627787" cy="2305050"/>
          <a:chOff x="3385790" y="44015025"/>
          <a:chExt cx="5738691" cy="1909543"/>
        </a:xfrm>
      </xdr:grpSpPr>
      <xdr:pic>
        <xdr:nvPicPr>
          <xdr:cNvPr id="24" name="図 23">
            <a:extLst>
              <a:ext uri="{FF2B5EF4-FFF2-40B4-BE49-F238E27FC236}">
                <a16:creationId xmlns:a16="http://schemas.microsoft.com/office/drawing/2014/main" id="{45E89639-1226-473D-A85C-180BB5DD595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5372100" y="44015025"/>
            <a:ext cx="3752381" cy="1247619"/>
          </a:xfrm>
          <a:prstGeom prst="rect">
            <a:avLst/>
          </a:prstGeom>
        </xdr:spPr>
      </xdr:pic>
      <xdr:pic>
        <xdr:nvPicPr>
          <xdr:cNvPr id="25" name="図 24">
            <a:extLst>
              <a:ext uri="{FF2B5EF4-FFF2-40B4-BE49-F238E27FC236}">
                <a16:creationId xmlns:a16="http://schemas.microsoft.com/office/drawing/2014/main" id="{5C482CBF-45E8-4683-9D1C-7708FBA2EEB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3385790" y="45295997"/>
            <a:ext cx="4666667" cy="628571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609600</xdr:colOff>
      <xdr:row>197</xdr:row>
      <xdr:rowOff>9509</xdr:rowOff>
    </xdr:from>
    <xdr:to>
      <xdr:col>14</xdr:col>
      <xdr:colOff>285751</xdr:colOff>
      <xdr:row>205</xdr:row>
      <xdr:rowOff>247633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7794E77-3404-4EDA-B327-EBA9EF129ECF}"/>
            </a:ext>
          </a:extLst>
        </xdr:cNvPr>
        <xdr:cNvGrpSpPr/>
      </xdr:nvGrpSpPr>
      <xdr:grpSpPr>
        <a:xfrm>
          <a:off x="3181350" y="51234959"/>
          <a:ext cx="6715126" cy="2295524"/>
          <a:chOff x="3177526" y="51246052"/>
          <a:chExt cx="6041249" cy="1850591"/>
        </a:xfrm>
      </xdr:grpSpPr>
      <xdr:pic>
        <xdr:nvPicPr>
          <xdr:cNvPr id="27" name="図 26">
            <a:extLst>
              <a:ext uri="{FF2B5EF4-FFF2-40B4-BE49-F238E27FC236}">
                <a16:creationId xmlns:a16="http://schemas.microsoft.com/office/drawing/2014/main" id="{296808D3-72FB-4AC4-9A3E-C0BE58E35A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4933061" y="51246052"/>
            <a:ext cx="4285714" cy="1228571"/>
          </a:xfrm>
          <a:prstGeom prst="rect">
            <a:avLst/>
          </a:prstGeom>
        </xdr:spPr>
      </xdr:pic>
      <xdr:pic>
        <xdr:nvPicPr>
          <xdr:cNvPr id="28" name="図 27">
            <a:extLst>
              <a:ext uri="{FF2B5EF4-FFF2-40B4-BE49-F238E27FC236}">
                <a16:creationId xmlns:a16="http://schemas.microsoft.com/office/drawing/2014/main" id="{2AD4B3B3-C3E3-4C62-93DF-33B806ADC86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3177526" y="52544262"/>
            <a:ext cx="4771429" cy="552381"/>
          </a:xfrm>
          <a:prstGeom prst="rect">
            <a:avLst/>
          </a:prstGeom>
        </xdr:spPr>
      </xdr:pic>
    </xdr:grpSp>
    <xdr:clientData/>
  </xdr:twoCellAnchor>
  <xdr:twoCellAnchor editAs="oneCell">
    <xdr:from>
      <xdr:col>11</xdr:col>
      <xdr:colOff>361950</xdr:colOff>
      <xdr:row>190</xdr:row>
      <xdr:rowOff>123825</xdr:rowOff>
    </xdr:from>
    <xdr:to>
      <xdr:col>14</xdr:col>
      <xdr:colOff>275946</xdr:colOff>
      <xdr:row>195</xdr:row>
      <xdr:rowOff>76045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20A3AF7E-1597-4EFD-82A1-A51C66E1F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658100" y="49549050"/>
          <a:ext cx="2228571" cy="1238095"/>
        </a:xfrm>
        <a:prstGeom prst="rect">
          <a:avLst/>
        </a:prstGeom>
      </xdr:spPr>
    </xdr:pic>
    <xdr:clientData/>
  </xdr:twoCellAnchor>
  <xdr:twoCellAnchor>
    <xdr:from>
      <xdr:col>9</xdr:col>
      <xdr:colOff>352425</xdr:colOff>
      <xdr:row>190</xdr:row>
      <xdr:rowOff>171450</xdr:rowOff>
    </xdr:from>
    <xdr:to>
      <xdr:col>11</xdr:col>
      <xdr:colOff>333375</xdr:colOff>
      <xdr:row>193</xdr:row>
      <xdr:rowOff>190500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55F393D6-A80D-4CF6-807B-E3C8267D6FE3}"/>
            </a:ext>
          </a:extLst>
        </xdr:cNvPr>
        <xdr:cNvSpPr txBox="1"/>
      </xdr:nvSpPr>
      <xdr:spPr>
        <a:xfrm>
          <a:off x="5972175" y="49596675"/>
          <a:ext cx="1657350" cy="790575"/>
        </a:xfrm>
        <a:prstGeom prst="rect">
          <a:avLst/>
        </a:prstGeom>
        <a:ln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「期間」の書式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数値入力</a:t>
          </a:r>
        </a:p>
      </xdr:txBody>
    </xdr:sp>
    <xdr:clientData/>
  </xdr:twoCellAnchor>
  <xdr:twoCellAnchor editAs="oneCell">
    <xdr:from>
      <xdr:col>4</xdr:col>
      <xdr:colOff>704850</xdr:colOff>
      <xdr:row>135</xdr:row>
      <xdr:rowOff>95250</xdr:rowOff>
    </xdr:from>
    <xdr:to>
      <xdr:col>7</xdr:col>
      <xdr:colOff>503645</xdr:colOff>
      <xdr:row>139</xdr:row>
      <xdr:rowOff>228600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1B7AF68-A991-4BF3-AC70-8BCE794AC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276600" y="35375850"/>
          <a:ext cx="2132420" cy="1162050"/>
        </a:xfrm>
        <a:prstGeom prst="rect">
          <a:avLst/>
        </a:prstGeom>
      </xdr:spPr>
    </xdr:pic>
    <xdr:clientData/>
  </xdr:twoCellAnchor>
  <xdr:twoCellAnchor editAs="oneCell">
    <xdr:from>
      <xdr:col>6</xdr:col>
      <xdr:colOff>438149</xdr:colOff>
      <xdr:row>148</xdr:row>
      <xdr:rowOff>104774</xdr:rowOff>
    </xdr:from>
    <xdr:to>
      <xdr:col>10</xdr:col>
      <xdr:colOff>395793</xdr:colOff>
      <xdr:row>152</xdr:row>
      <xdr:rowOff>228599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1B6FBEC4-182A-4D33-B997-DC9665147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600574" y="38728649"/>
          <a:ext cx="2157919" cy="1152525"/>
        </a:xfrm>
        <a:prstGeom prst="rect">
          <a:avLst/>
        </a:prstGeom>
      </xdr:spPr>
    </xdr:pic>
    <xdr:clientData/>
  </xdr:twoCellAnchor>
  <xdr:twoCellAnchor editAs="oneCell">
    <xdr:from>
      <xdr:col>10</xdr:col>
      <xdr:colOff>800100</xdr:colOff>
      <xdr:row>142</xdr:row>
      <xdr:rowOff>114300</xdr:rowOff>
    </xdr:from>
    <xdr:to>
      <xdr:col>14</xdr:col>
      <xdr:colOff>177709</xdr:colOff>
      <xdr:row>147</xdr:row>
      <xdr:rowOff>104775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90B1A47C-F5BC-4832-9366-CFB8C599D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162800" y="37195125"/>
          <a:ext cx="2625634" cy="1276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2"/>
  <sheetViews>
    <sheetView tabSelected="1" workbookViewId="0">
      <selection activeCell="A3" sqref="A3"/>
    </sheetView>
  </sheetViews>
  <sheetFormatPr defaultRowHeight="20.25" customHeight="1" x14ac:dyDescent="0.15"/>
  <cols>
    <col min="1" max="1" width="2.875" style="15" customWidth="1"/>
    <col min="2" max="3" width="9.75" style="10" customWidth="1"/>
    <col min="4" max="4" width="11.375" style="10" customWidth="1"/>
    <col min="5" max="5" width="9.75" style="10" customWidth="1"/>
    <col min="6" max="6" width="11.125" style="10" customWidth="1"/>
    <col min="7" max="7" width="9.75" style="10" customWidth="1"/>
    <col min="8" max="8" width="7.875" style="10" customWidth="1"/>
    <col min="9" max="9" width="1.5" style="10" customWidth="1"/>
    <col min="10" max="10" width="9.75" style="10" customWidth="1"/>
    <col min="11" max="11" width="12.25" style="10" customWidth="1"/>
    <col min="12" max="13" width="9.75" style="10" customWidth="1"/>
    <col min="14" max="14" width="10.875" style="10" customWidth="1"/>
    <col min="15" max="16" width="9.75" style="10" customWidth="1"/>
    <col min="17" max="16384" width="9" style="10"/>
  </cols>
  <sheetData>
    <row r="1" spans="1:16" ht="20.25" customHeight="1" x14ac:dyDescent="0.15">
      <c r="A1" s="95" t="s">
        <v>101</v>
      </c>
      <c r="B1" s="95"/>
      <c r="C1" s="95"/>
      <c r="D1" s="95"/>
      <c r="E1" s="95"/>
      <c r="F1" s="95"/>
      <c r="G1" s="95"/>
    </row>
    <row r="4" spans="1:16" ht="20.25" customHeight="1" x14ac:dyDescent="0.15">
      <c r="N4" s="16"/>
    </row>
    <row r="6" spans="1:16" ht="20.25" customHeight="1" x14ac:dyDescent="0.15">
      <c r="N6" s="16"/>
    </row>
    <row r="11" spans="1:16" ht="20.25" customHeight="1" thickBot="1" x14ac:dyDescent="0.2">
      <c r="C11" s="96" t="s">
        <v>99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8"/>
      <c r="O11" s="1"/>
    </row>
    <row r="12" spans="1:16" s="5" customFormat="1" ht="20.25" customHeight="1" thickTop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6" s="5" customFormat="1" ht="20.25" customHeight="1" x14ac:dyDescent="0.15">
      <c r="F13" s="17" t="s">
        <v>0</v>
      </c>
      <c r="G13" s="3"/>
      <c r="H13" s="3"/>
      <c r="I13" s="3"/>
      <c r="J13" s="3"/>
      <c r="K13" s="2"/>
      <c r="L13" s="2"/>
      <c r="M13" s="2"/>
      <c r="N13" s="2"/>
      <c r="O13" s="2"/>
    </row>
    <row r="14" spans="1:16" ht="20.25" customHeight="1" x14ac:dyDescent="0.15">
      <c r="A14" s="5"/>
      <c r="C14" s="5"/>
      <c r="D14" s="5"/>
      <c r="E14" s="16"/>
      <c r="F14" s="4"/>
      <c r="G14" s="18"/>
      <c r="H14" s="19"/>
      <c r="I14" s="5"/>
      <c r="J14" s="5"/>
      <c r="K14" s="5"/>
      <c r="L14" s="5"/>
      <c r="M14" s="5"/>
      <c r="N14" s="5"/>
      <c r="O14" s="5"/>
      <c r="P14" s="5"/>
    </row>
    <row r="16" spans="1:16" ht="20.25" customHeight="1" x14ac:dyDescent="0.15">
      <c r="D16" s="99" t="s">
        <v>1</v>
      </c>
      <c r="E16" s="52" t="s">
        <v>2</v>
      </c>
      <c r="F16" s="53"/>
      <c r="G16" s="53"/>
      <c r="H16" s="53"/>
      <c r="I16" s="53"/>
      <c r="J16" s="53"/>
      <c r="K16" s="53"/>
      <c r="L16" s="53"/>
      <c r="M16" s="53"/>
      <c r="N16" s="54"/>
    </row>
    <row r="17" spans="2:14" ht="20.25" customHeight="1" x14ac:dyDescent="0.15">
      <c r="D17" s="100"/>
      <c r="E17" s="55" t="s">
        <v>100</v>
      </c>
      <c r="F17" s="56"/>
      <c r="G17" s="56"/>
      <c r="H17" s="56"/>
      <c r="I17" s="56"/>
      <c r="J17" s="56"/>
      <c r="K17" s="56"/>
      <c r="L17" s="56"/>
      <c r="M17" s="56"/>
      <c r="N17" s="57"/>
    </row>
    <row r="18" spans="2:14" ht="20.25" customHeight="1" x14ac:dyDescent="0.15">
      <c r="D18" s="100"/>
      <c r="E18" s="55" t="s">
        <v>3</v>
      </c>
      <c r="F18" s="56"/>
      <c r="G18" s="56"/>
      <c r="H18" s="56"/>
      <c r="I18" s="56"/>
      <c r="J18" s="56"/>
      <c r="K18" s="56"/>
      <c r="L18" s="56"/>
      <c r="M18" s="56"/>
      <c r="N18" s="57"/>
    </row>
    <row r="19" spans="2:14" ht="20.25" customHeight="1" x14ac:dyDescent="0.15">
      <c r="D19" s="100"/>
      <c r="E19" s="55" t="s">
        <v>4</v>
      </c>
      <c r="F19" s="56"/>
      <c r="G19" s="56"/>
      <c r="H19" s="56"/>
      <c r="I19" s="56"/>
      <c r="J19" s="56"/>
      <c r="K19" s="56"/>
      <c r="L19" s="56"/>
      <c r="M19" s="56"/>
      <c r="N19" s="57"/>
    </row>
    <row r="20" spans="2:14" ht="20.25" customHeight="1" thickBot="1" x14ac:dyDescent="0.2">
      <c r="D20" s="101"/>
      <c r="E20" s="58" t="s">
        <v>5</v>
      </c>
      <c r="F20" s="59"/>
      <c r="G20" s="59"/>
      <c r="H20" s="59"/>
      <c r="I20" s="59"/>
      <c r="J20" s="59"/>
      <c r="K20" s="59"/>
      <c r="L20" s="59"/>
      <c r="M20" s="59"/>
      <c r="N20" s="60"/>
    </row>
    <row r="21" spans="2:14" ht="20.25" customHeight="1" thickTop="1" x14ac:dyDescent="0.15"/>
    <row r="23" spans="2:14" ht="20.25" customHeight="1" thickBot="1" x14ac:dyDescent="0.2">
      <c r="B23" s="102" t="s">
        <v>6</v>
      </c>
      <c r="C23" s="103"/>
      <c r="D23" s="104"/>
      <c r="E23" s="20"/>
      <c r="F23" s="20"/>
      <c r="G23" s="20"/>
      <c r="H23" s="20"/>
    </row>
    <row r="24" spans="2:14" ht="20.25" customHeight="1" thickTop="1" x14ac:dyDescent="0.15">
      <c r="D24" s="20"/>
      <c r="E24" s="20"/>
      <c r="F24" s="20"/>
      <c r="G24" s="20"/>
      <c r="H24" s="20"/>
    </row>
    <row r="25" spans="2:14" ht="20.25" customHeight="1" x14ac:dyDescent="0.15">
      <c r="B25" s="10" t="s">
        <v>7</v>
      </c>
      <c r="D25" s="20"/>
      <c r="E25" s="20"/>
      <c r="F25" s="20"/>
      <c r="G25" s="20"/>
      <c r="H25" s="20"/>
    </row>
    <row r="26" spans="2:14" ht="20.25" customHeight="1" x14ac:dyDescent="0.15">
      <c r="B26" s="10" t="s">
        <v>83</v>
      </c>
      <c r="D26" s="20"/>
      <c r="E26" s="20"/>
      <c r="F26" s="20"/>
      <c r="G26" s="20"/>
      <c r="H26" s="20"/>
    </row>
    <row r="27" spans="2:14" ht="20.25" customHeight="1" x14ac:dyDescent="0.15">
      <c r="B27" s="21" t="s">
        <v>8</v>
      </c>
      <c r="D27" s="20"/>
      <c r="E27" s="20"/>
      <c r="F27" s="20"/>
      <c r="G27" s="20"/>
      <c r="H27" s="20"/>
    </row>
    <row r="28" spans="2:14" ht="20.25" customHeight="1" x14ac:dyDescent="0.15">
      <c r="B28" s="21" t="s">
        <v>84</v>
      </c>
      <c r="D28" s="20"/>
      <c r="E28" s="20"/>
      <c r="F28" s="20"/>
      <c r="G28" s="20"/>
      <c r="H28" s="20"/>
    </row>
    <row r="29" spans="2:14" ht="20.25" customHeight="1" x14ac:dyDescent="0.15">
      <c r="B29" s="21" t="s">
        <v>85</v>
      </c>
      <c r="D29" s="20"/>
      <c r="E29" s="20"/>
      <c r="F29" s="20"/>
      <c r="G29" s="20"/>
      <c r="H29" s="20"/>
    </row>
    <row r="30" spans="2:14" ht="20.25" customHeight="1" x14ac:dyDescent="0.15">
      <c r="B30" s="10" t="s">
        <v>9</v>
      </c>
    </row>
    <row r="31" spans="2:14" ht="20.25" customHeight="1" x14ac:dyDescent="0.15">
      <c r="B31" s="5" t="s">
        <v>86</v>
      </c>
      <c r="C31" s="5"/>
    </row>
    <row r="32" spans="2:14" ht="20.25" customHeight="1" x14ac:dyDescent="0.15">
      <c r="B32" s="10" t="s">
        <v>87</v>
      </c>
    </row>
    <row r="33" spans="2:16" ht="20.25" customHeight="1" x14ac:dyDescent="0.15">
      <c r="B33" s="10" t="s">
        <v>10</v>
      </c>
    </row>
    <row r="34" spans="2:16" ht="20.25" customHeight="1" x14ac:dyDescent="0.15">
      <c r="B34" s="10" t="s">
        <v>11</v>
      </c>
    </row>
    <row r="35" spans="2:16" ht="20.25" customHeight="1" x14ac:dyDescent="0.15">
      <c r="B35" s="10" t="s">
        <v>12</v>
      </c>
    </row>
    <row r="38" spans="2:16" s="5" customFormat="1" ht="20.25" customHeight="1" x14ac:dyDescent="0.15">
      <c r="C38" s="105" t="s">
        <v>79</v>
      </c>
      <c r="D38" s="106"/>
      <c r="E38" s="106"/>
      <c r="F38" s="106"/>
      <c r="G38" s="107"/>
    </row>
    <row r="39" spans="2:16" s="5" customFormat="1" ht="20.25" customHeight="1" thickBot="1" x14ac:dyDescent="0.2">
      <c r="C39" s="108"/>
      <c r="D39" s="109"/>
      <c r="E39" s="109"/>
      <c r="F39" s="109"/>
      <c r="G39" s="110"/>
    </row>
    <row r="40" spans="2:16" ht="20.25" customHeight="1" thickTop="1" x14ac:dyDescent="0.15"/>
    <row r="42" spans="2:16" ht="20.25" customHeight="1" x14ac:dyDescent="0.15">
      <c r="K42" s="94"/>
      <c r="L42" s="94"/>
      <c r="M42" s="94"/>
      <c r="N42" s="94"/>
    </row>
    <row r="44" spans="2:16" ht="20.25" customHeight="1" thickBot="1" x14ac:dyDescent="0.2">
      <c r="B44" s="22" t="s">
        <v>13</v>
      </c>
      <c r="J44" s="87" t="s">
        <v>14</v>
      </c>
      <c r="K44" s="88"/>
      <c r="L44" s="89" t="s">
        <v>15</v>
      </c>
      <c r="M44" s="89"/>
      <c r="N44" s="89"/>
      <c r="O44" s="89"/>
      <c r="P44" s="89"/>
    </row>
    <row r="45" spans="2:16" ht="20.25" customHeight="1" thickTop="1" x14ac:dyDescent="0.15">
      <c r="C45" s="10" t="s">
        <v>16</v>
      </c>
      <c r="J45" s="90" t="s">
        <v>17</v>
      </c>
      <c r="K45" s="91"/>
      <c r="L45" s="92" t="s">
        <v>18</v>
      </c>
      <c r="M45" s="92"/>
      <c r="N45" s="92"/>
      <c r="O45" s="92"/>
      <c r="P45" s="92"/>
    </row>
    <row r="46" spans="2:16" ht="20.25" customHeight="1" x14ac:dyDescent="0.15">
      <c r="B46" s="67"/>
      <c r="C46" s="10" t="s">
        <v>19</v>
      </c>
      <c r="J46" s="93" t="s">
        <v>80</v>
      </c>
      <c r="K46" s="93"/>
      <c r="L46" s="84" t="s">
        <v>20</v>
      </c>
      <c r="M46" s="84"/>
      <c r="N46" s="84"/>
      <c r="O46" s="84"/>
      <c r="P46" s="84"/>
    </row>
    <row r="47" spans="2:16" ht="20.25" customHeight="1" x14ac:dyDescent="0.15">
      <c r="B47" s="67"/>
      <c r="C47" s="10" t="s">
        <v>88</v>
      </c>
      <c r="J47" s="82" t="s">
        <v>21</v>
      </c>
      <c r="K47" s="83"/>
      <c r="L47" s="84" t="s">
        <v>22</v>
      </c>
      <c r="M47" s="84"/>
      <c r="N47" s="84"/>
      <c r="O47" s="84"/>
      <c r="P47" s="84"/>
    </row>
    <row r="48" spans="2:16" ht="20.25" customHeight="1" x14ac:dyDescent="0.15">
      <c r="B48" s="67"/>
      <c r="C48" s="10" t="s">
        <v>89</v>
      </c>
      <c r="J48" s="82" t="s">
        <v>23</v>
      </c>
      <c r="K48" s="83"/>
      <c r="L48" s="84" t="s">
        <v>24</v>
      </c>
      <c r="M48" s="84"/>
      <c r="N48" s="84"/>
      <c r="O48" s="84"/>
      <c r="P48" s="84"/>
    </row>
    <row r="49" spans="2:16" ht="20.25" customHeight="1" x14ac:dyDescent="0.15">
      <c r="B49" s="67"/>
      <c r="C49" s="10" t="s">
        <v>90</v>
      </c>
      <c r="J49" s="85" t="s">
        <v>25</v>
      </c>
      <c r="K49" s="86"/>
      <c r="L49" s="84" t="s">
        <v>26</v>
      </c>
      <c r="M49" s="84"/>
      <c r="N49" s="84"/>
      <c r="O49" s="84"/>
      <c r="P49" s="84"/>
    </row>
    <row r="50" spans="2:16" ht="20.25" customHeight="1" x14ac:dyDescent="0.15">
      <c r="J50" s="85" t="s">
        <v>81</v>
      </c>
      <c r="K50" s="86"/>
      <c r="L50" s="84" t="s">
        <v>27</v>
      </c>
      <c r="M50" s="84"/>
      <c r="N50" s="84"/>
      <c r="O50" s="84"/>
      <c r="P50" s="84"/>
    </row>
    <row r="51" spans="2:16" ht="20.25" customHeight="1" x14ac:dyDescent="0.15">
      <c r="J51" s="85" t="s">
        <v>82</v>
      </c>
      <c r="K51" s="86"/>
      <c r="L51" s="84" t="s">
        <v>28</v>
      </c>
      <c r="M51" s="84"/>
      <c r="N51" s="84"/>
      <c r="O51" s="84"/>
      <c r="P51" s="84"/>
    </row>
    <row r="52" spans="2:16" ht="20.25" customHeight="1" x14ac:dyDescent="0.15">
      <c r="J52" s="23"/>
      <c r="K52" s="23"/>
      <c r="L52" s="24"/>
      <c r="M52" s="25"/>
      <c r="N52" s="25"/>
      <c r="O52" s="25"/>
    </row>
    <row r="53" spans="2:16" ht="20.25" customHeight="1" x14ac:dyDescent="0.15">
      <c r="J53" s="23"/>
      <c r="K53" s="23"/>
      <c r="L53" s="24"/>
      <c r="M53" s="25"/>
      <c r="N53" s="25"/>
      <c r="O53" s="25"/>
    </row>
    <row r="54" spans="2:16" ht="20.25" customHeight="1" x14ac:dyDescent="0.15">
      <c r="J54" s="23"/>
      <c r="K54" s="23"/>
      <c r="L54" s="24"/>
      <c r="M54" s="25"/>
      <c r="N54" s="25"/>
      <c r="O54" s="25"/>
    </row>
    <row r="55" spans="2:16" ht="20.25" customHeight="1" x14ac:dyDescent="0.15">
      <c r="J55" s="23"/>
      <c r="K55" s="23"/>
      <c r="L55" s="24"/>
      <c r="M55" s="25"/>
      <c r="N55" s="25"/>
      <c r="O55" s="25"/>
    </row>
    <row r="56" spans="2:16" ht="20.25" customHeight="1" x14ac:dyDescent="0.15">
      <c r="J56" s="23"/>
      <c r="K56" s="23"/>
      <c r="L56" s="24"/>
      <c r="M56" s="25"/>
      <c r="N56" s="25"/>
      <c r="O56" s="25"/>
    </row>
    <row r="57" spans="2:16" ht="20.25" customHeight="1" x14ac:dyDescent="0.15">
      <c r="J57" s="23"/>
      <c r="K57" s="23"/>
      <c r="L57" s="24"/>
      <c r="M57" s="25"/>
      <c r="N57" s="25"/>
      <c r="O57" s="25"/>
    </row>
    <row r="59" spans="2:16" ht="20.25" customHeight="1" x14ac:dyDescent="0.15">
      <c r="B59" s="67"/>
      <c r="C59" s="13"/>
      <c r="D59" s="13"/>
      <c r="E59" s="13"/>
      <c r="F59" s="13"/>
      <c r="G59" s="13"/>
      <c r="J59" s="26"/>
      <c r="K59" s="80" t="s">
        <v>29</v>
      </c>
      <c r="L59" s="80"/>
      <c r="M59" s="80"/>
      <c r="N59" s="80"/>
      <c r="O59" s="27"/>
    </row>
    <row r="60" spans="2:16" ht="20.25" customHeight="1" x14ac:dyDescent="0.15">
      <c r="B60" s="6"/>
      <c r="C60" s="6"/>
      <c r="D60" s="6"/>
      <c r="E60" s="11"/>
      <c r="F60" s="11"/>
      <c r="G60" s="11"/>
      <c r="H60" s="11"/>
      <c r="I60" s="11"/>
      <c r="J60" s="11"/>
      <c r="K60" s="11"/>
      <c r="L60" s="2"/>
      <c r="M60" s="4"/>
      <c r="N60" s="28"/>
      <c r="O60" s="29"/>
    </row>
    <row r="61" spans="2:16" ht="20.25" customHeight="1" x14ac:dyDescent="0.15">
      <c r="C61" s="13"/>
      <c r="D61" s="13"/>
      <c r="E61" s="13"/>
      <c r="F61" s="13"/>
      <c r="G61" s="13"/>
      <c r="H61" s="13"/>
      <c r="I61" s="13"/>
      <c r="J61" s="30"/>
      <c r="K61" s="27"/>
      <c r="L61" s="2"/>
      <c r="M61" s="4"/>
      <c r="N61" s="28"/>
      <c r="O61" s="29"/>
    </row>
    <row r="62" spans="2:16" ht="20.25" customHeight="1" x14ac:dyDescent="0.15">
      <c r="B62" s="31" t="s">
        <v>104</v>
      </c>
      <c r="C62" s="32"/>
      <c r="D62" s="32"/>
      <c r="E62" s="32"/>
      <c r="J62" s="31" t="s">
        <v>104</v>
      </c>
      <c r="K62" s="32"/>
      <c r="L62" s="32"/>
      <c r="M62" s="32"/>
      <c r="N62" s="28"/>
      <c r="O62" s="29"/>
    </row>
    <row r="63" spans="2:16" ht="20.25" customHeight="1" x14ac:dyDescent="0.15">
      <c r="B63" s="33" t="s">
        <v>18</v>
      </c>
      <c r="C63" s="34"/>
      <c r="D63" s="34"/>
      <c r="E63" s="34"/>
      <c r="F63" s="34"/>
      <c r="J63" s="33" t="s">
        <v>18</v>
      </c>
      <c r="K63" s="34"/>
      <c r="L63" s="34"/>
      <c r="M63" s="34"/>
      <c r="N63" s="35"/>
      <c r="O63" s="29"/>
    </row>
    <row r="64" spans="2:16" ht="20.25" customHeight="1" x14ac:dyDescent="0.15">
      <c r="J64" s="7"/>
      <c r="K64" s="7"/>
      <c r="L64" s="7"/>
      <c r="M64" s="7"/>
      <c r="N64" s="7"/>
    </row>
    <row r="65" spans="2:15" ht="20.25" customHeight="1" x14ac:dyDescent="0.15">
      <c r="C65" s="36" t="s">
        <v>91</v>
      </c>
      <c r="J65" s="37"/>
      <c r="L65" s="36" t="s">
        <v>91</v>
      </c>
    </row>
    <row r="66" spans="2:15" ht="20.25" customHeight="1" x14ac:dyDescent="0.15">
      <c r="J66" s="37"/>
      <c r="L66" s="37"/>
      <c r="M66" s="37"/>
      <c r="N66" s="37"/>
      <c r="O66" s="37"/>
    </row>
    <row r="67" spans="2:15" ht="20.25" customHeight="1" x14ac:dyDescent="0.15">
      <c r="L67" s="66" t="s">
        <v>30</v>
      </c>
      <c r="M67" s="66" t="s">
        <v>31</v>
      </c>
      <c r="N67" s="66" t="s">
        <v>32</v>
      </c>
      <c r="O67" s="66" t="s">
        <v>33</v>
      </c>
    </row>
    <row r="68" spans="2:15" ht="20.25" customHeight="1" x14ac:dyDescent="0.15">
      <c r="L68" s="38">
        <v>2013</v>
      </c>
      <c r="M68" s="38">
        <v>10</v>
      </c>
      <c r="N68" s="38">
        <v>20</v>
      </c>
      <c r="O68" s="39"/>
    </row>
    <row r="69" spans="2:15" ht="20.25" customHeight="1" x14ac:dyDescent="0.15">
      <c r="C69" s="66" t="s">
        <v>30</v>
      </c>
      <c r="D69" s="66" t="s">
        <v>31</v>
      </c>
      <c r="E69" s="66" t="s">
        <v>32</v>
      </c>
      <c r="F69" s="66" t="s">
        <v>33</v>
      </c>
    </row>
    <row r="70" spans="2:15" ht="20.25" customHeight="1" x14ac:dyDescent="0.15">
      <c r="C70" s="38">
        <v>2013</v>
      </c>
      <c r="D70" s="38">
        <v>10</v>
      </c>
      <c r="E70" s="38">
        <v>20</v>
      </c>
      <c r="F70" s="40">
        <f>DATE(C70,D70,E70)</f>
        <v>41567</v>
      </c>
    </row>
    <row r="76" spans="2:15" ht="20.25" customHeight="1" x14ac:dyDescent="0.15">
      <c r="B76" s="31" t="s">
        <v>105</v>
      </c>
      <c r="C76" s="32"/>
      <c r="D76" s="32"/>
      <c r="E76" s="32"/>
      <c r="J76" s="31" t="s">
        <v>105</v>
      </c>
      <c r="K76" s="32"/>
      <c r="L76" s="32"/>
    </row>
    <row r="77" spans="2:15" ht="20.25" customHeight="1" x14ac:dyDescent="0.15">
      <c r="B77" s="41" t="s">
        <v>20</v>
      </c>
      <c r="C77" s="41"/>
      <c r="D77" s="41"/>
      <c r="E77" s="41"/>
      <c r="F77" s="41"/>
      <c r="J77" s="41" t="s">
        <v>20</v>
      </c>
      <c r="K77" s="41"/>
      <c r="L77" s="41"/>
      <c r="M77" s="41"/>
      <c r="N77" s="41"/>
    </row>
    <row r="78" spans="2:15" ht="64.5" customHeight="1" x14ac:dyDescent="0.15"/>
    <row r="79" spans="2:15" ht="20.25" customHeight="1" x14ac:dyDescent="0.15">
      <c r="C79" s="36" t="s">
        <v>91</v>
      </c>
      <c r="K79" s="36" t="s">
        <v>91</v>
      </c>
    </row>
    <row r="81" spans="2:14" ht="20.25" customHeight="1" x14ac:dyDescent="0.15">
      <c r="B81" s="10" t="s">
        <v>34</v>
      </c>
      <c r="C81" s="10" t="s">
        <v>35</v>
      </c>
      <c r="J81" s="77" t="s">
        <v>36</v>
      </c>
      <c r="K81" s="77" t="s">
        <v>37</v>
      </c>
      <c r="L81" s="77" t="s">
        <v>38</v>
      </c>
      <c r="M81" s="79" t="s">
        <v>39</v>
      </c>
      <c r="N81" s="79"/>
    </row>
    <row r="82" spans="2:14" ht="20.25" customHeight="1" x14ac:dyDescent="0.15">
      <c r="B82" s="21" t="s">
        <v>40</v>
      </c>
      <c r="J82" s="78"/>
      <c r="K82" s="78"/>
      <c r="L82" s="78"/>
      <c r="M82" s="12" t="s">
        <v>41</v>
      </c>
      <c r="N82" s="12" t="s">
        <v>42</v>
      </c>
    </row>
    <row r="83" spans="2:14" ht="20.25" customHeight="1" x14ac:dyDescent="0.15">
      <c r="B83" s="21" t="s">
        <v>102</v>
      </c>
      <c r="J83" s="38" t="s">
        <v>43</v>
      </c>
      <c r="K83" s="42">
        <v>23468</v>
      </c>
      <c r="L83" s="42">
        <v>33396</v>
      </c>
      <c r="M83" s="43"/>
      <c r="N83" s="43"/>
    </row>
    <row r="84" spans="2:14" ht="20.25" customHeight="1" x14ac:dyDescent="0.15">
      <c r="B84" s="21" t="s">
        <v>92</v>
      </c>
      <c r="J84" s="38" t="s">
        <v>44</v>
      </c>
      <c r="K84" s="42">
        <v>26390</v>
      </c>
      <c r="L84" s="42">
        <v>37104</v>
      </c>
      <c r="M84" s="43"/>
      <c r="N84" s="43"/>
    </row>
    <row r="85" spans="2:14" ht="20.25" customHeight="1" x14ac:dyDescent="0.15">
      <c r="B85" s="21" t="s">
        <v>93</v>
      </c>
      <c r="J85" s="38" t="s">
        <v>45</v>
      </c>
      <c r="K85" s="42">
        <v>24563</v>
      </c>
      <c r="L85" s="42">
        <v>35164</v>
      </c>
      <c r="M85" s="43"/>
      <c r="N85" s="43"/>
    </row>
    <row r="86" spans="2:14" ht="20.25" customHeight="1" x14ac:dyDescent="0.15">
      <c r="B86" s="21" t="s">
        <v>94</v>
      </c>
      <c r="J86" s="38" t="s">
        <v>46</v>
      </c>
      <c r="K86" s="42">
        <v>31868</v>
      </c>
      <c r="L86" s="42">
        <v>37807</v>
      </c>
      <c r="M86" s="43"/>
      <c r="N86" s="43"/>
    </row>
    <row r="87" spans="2:14" ht="20.25" customHeight="1" x14ac:dyDescent="0.15">
      <c r="B87" s="21" t="s">
        <v>95</v>
      </c>
      <c r="J87" s="38" t="s">
        <v>47</v>
      </c>
      <c r="K87" s="42">
        <v>33329</v>
      </c>
      <c r="L87" s="42">
        <v>38047</v>
      </c>
      <c r="M87" s="43"/>
      <c r="N87" s="43"/>
    </row>
    <row r="88" spans="2:14" ht="20.25" customHeight="1" x14ac:dyDescent="0.15">
      <c r="B88" s="21" t="s">
        <v>96</v>
      </c>
      <c r="J88" s="38" t="s">
        <v>48</v>
      </c>
      <c r="K88" s="42">
        <v>24198</v>
      </c>
      <c r="L88" s="42">
        <v>35829</v>
      </c>
      <c r="M88" s="43"/>
      <c r="N88" s="43"/>
    </row>
    <row r="89" spans="2:14" ht="20.25" customHeight="1" x14ac:dyDescent="0.15">
      <c r="B89" s="21"/>
      <c r="J89" s="25"/>
      <c r="K89" s="44"/>
      <c r="L89" s="44"/>
      <c r="M89" s="20"/>
      <c r="N89" s="20"/>
    </row>
    <row r="90" spans="2:14" ht="20.25" customHeight="1" x14ac:dyDescent="0.15">
      <c r="B90" s="21"/>
      <c r="J90" s="25"/>
      <c r="K90" s="44"/>
      <c r="L90" s="44"/>
      <c r="M90" s="20"/>
      <c r="N90" s="20"/>
    </row>
    <row r="92" spans="2:14" ht="20.25" customHeight="1" x14ac:dyDescent="0.15">
      <c r="B92" s="77" t="s">
        <v>36</v>
      </c>
      <c r="C92" s="77" t="s">
        <v>37</v>
      </c>
      <c r="D92" s="77" t="s">
        <v>38</v>
      </c>
      <c r="E92" s="79" t="s">
        <v>39</v>
      </c>
      <c r="F92" s="79"/>
    </row>
    <row r="93" spans="2:14" ht="20.25" customHeight="1" x14ac:dyDescent="0.15">
      <c r="B93" s="78"/>
      <c r="C93" s="78"/>
      <c r="D93" s="78"/>
      <c r="E93" s="12" t="s">
        <v>41</v>
      </c>
      <c r="F93" s="12" t="s">
        <v>42</v>
      </c>
    </row>
    <row r="94" spans="2:14" ht="20.25" customHeight="1" x14ac:dyDescent="0.15">
      <c r="B94" s="38" t="s">
        <v>43</v>
      </c>
      <c r="C94" s="42">
        <v>23468</v>
      </c>
      <c r="D94" s="42">
        <v>33396</v>
      </c>
      <c r="E94" s="45">
        <f t="shared" ref="E94:E99" si="0">DATEDIF(C94,D94,"Y")</f>
        <v>27</v>
      </c>
      <c r="F94" s="46">
        <f t="shared" ref="F94:F99" si="1">DATEDIF(C94,D94,"YM")</f>
        <v>2</v>
      </c>
    </row>
    <row r="95" spans="2:14" ht="20.25" customHeight="1" x14ac:dyDescent="0.15">
      <c r="B95" s="38" t="s">
        <v>44</v>
      </c>
      <c r="C95" s="42">
        <v>26390</v>
      </c>
      <c r="D95" s="42">
        <v>37104</v>
      </c>
      <c r="E95" s="45">
        <f t="shared" si="0"/>
        <v>29</v>
      </c>
      <c r="F95" s="46">
        <f t="shared" si="1"/>
        <v>4</v>
      </c>
    </row>
    <row r="96" spans="2:14" ht="20.25" customHeight="1" x14ac:dyDescent="0.15">
      <c r="B96" s="38" t="s">
        <v>45</v>
      </c>
      <c r="C96" s="42">
        <v>24563</v>
      </c>
      <c r="D96" s="42">
        <v>35164</v>
      </c>
      <c r="E96" s="45">
        <f t="shared" si="0"/>
        <v>29</v>
      </c>
      <c r="F96" s="46">
        <f t="shared" si="1"/>
        <v>0</v>
      </c>
    </row>
    <row r="97" spans="2:14" ht="20.25" customHeight="1" x14ac:dyDescent="0.15">
      <c r="B97" s="38" t="s">
        <v>46</v>
      </c>
      <c r="C97" s="42">
        <v>31868</v>
      </c>
      <c r="D97" s="42">
        <v>37807</v>
      </c>
      <c r="E97" s="45">
        <f t="shared" si="0"/>
        <v>16</v>
      </c>
      <c r="F97" s="46">
        <f t="shared" si="1"/>
        <v>3</v>
      </c>
    </row>
    <row r="98" spans="2:14" ht="20.25" customHeight="1" x14ac:dyDescent="0.15">
      <c r="B98" s="38" t="s">
        <v>47</v>
      </c>
      <c r="C98" s="42">
        <v>33329</v>
      </c>
      <c r="D98" s="42">
        <v>38047</v>
      </c>
      <c r="E98" s="45">
        <f t="shared" si="0"/>
        <v>12</v>
      </c>
      <c r="F98" s="46">
        <f t="shared" si="1"/>
        <v>11</v>
      </c>
    </row>
    <row r="99" spans="2:14" ht="20.25" customHeight="1" x14ac:dyDescent="0.15">
      <c r="B99" s="38" t="s">
        <v>48</v>
      </c>
      <c r="C99" s="42">
        <v>24198</v>
      </c>
      <c r="D99" s="42">
        <v>35829</v>
      </c>
      <c r="E99" s="45">
        <f t="shared" si="0"/>
        <v>31</v>
      </c>
      <c r="F99" s="46">
        <f t="shared" si="1"/>
        <v>10</v>
      </c>
    </row>
    <row r="110" spans="2:14" ht="20.25" customHeight="1" x14ac:dyDescent="0.15">
      <c r="C110" s="36" t="s">
        <v>91</v>
      </c>
      <c r="K110" s="36" t="s">
        <v>91</v>
      </c>
    </row>
    <row r="112" spans="2:14" ht="20.25" customHeight="1" x14ac:dyDescent="0.15">
      <c r="K112" s="80" t="s">
        <v>29</v>
      </c>
      <c r="L112" s="80"/>
      <c r="M112" s="80"/>
      <c r="N112" s="80"/>
    </row>
    <row r="113" spans="2:14" ht="20.25" customHeight="1" x14ac:dyDescent="0.15">
      <c r="E113" s="15"/>
      <c r="F113" s="15"/>
    </row>
    <row r="114" spans="2:14" ht="20.25" customHeight="1" x14ac:dyDescent="0.15">
      <c r="C114" s="111" t="s">
        <v>49</v>
      </c>
      <c r="D114" s="111"/>
      <c r="E114" s="81">
        <f ca="1">TODAY()</f>
        <v>42820</v>
      </c>
      <c r="F114" s="81"/>
      <c r="J114" s="13"/>
      <c r="K114" s="111" t="s">
        <v>49</v>
      </c>
      <c r="L114" s="111"/>
      <c r="M114" s="81">
        <f ca="1">TODAY()</f>
        <v>42820</v>
      </c>
      <c r="N114" s="81"/>
    </row>
    <row r="115" spans="2:14" ht="20.25" customHeight="1" x14ac:dyDescent="0.15">
      <c r="J115" s="13"/>
    </row>
    <row r="116" spans="2:14" ht="20.25" customHeight="1" x14ac:dyDescent="0.15">
      <c r="C116" s="112">
        <v>44189</v>
      </c>
      <c r="D116" s="112"/>
      <c r="E116" s="10" t="s">
        <v>50</v>
      </c>
      <c r="J116" s="13"/>
      <c r="K116" s="112">
        <v>44189</v>
      </c>
      <c r="L116" s="112"/>
      <c r="M116" s="10" t="s">
        <v>50</v>
      </c>
    </row>
    <row r="117" spans="2:14" ht="20.25" customHeight="1" x14ac:dyDescent="0.15">
      <c r="J117" s="13"/>
    </row>
    <row r="118" spans="2:14" ht="20.25" customHeight="1" x14ac:dyDescent="0.15">
      <c r="D118" s="14" t="s">
        <v>51</v>
      </c>
      <c r="E118" s="61">
        <f ca="1">DATEDIF(E114,C116,"Y")</f>
        <v>3</v>
      </c>
      <c r="F118" s="25" t="s">
        <v>30</v>
      </c>
      <c r="J118" s="13"/>
      <c r="L118" s="14" t="s">
        <v>52</v>
      </c>
      <c r="M118" s="61"/>
      <c r="N118" s="25" t="s">
        <v>30</v>
      </c>
    </row>
    <row r="119" spans="2:14" ht="20.25" customHeight="1" x14ac:dyDescent="0.15">
      <c r="D119" s="25"/>
      <c r="E119" s="25"/>
      <c r="F119" s="25"/>
      <c r="L119" s="25"/>
      <c r="M119" s="25"/>
      <c r="N119" s="25"/>
    </row>
    <row r="120" spans="2:14" ht="20.25" customHeight="1" x14ac:dyDescent="0.15">
      <c r="D120" s="14" t="s">
        <v>52</v>
      </c>
      <c r="E120" s="61">
        <f ca="1">DATEDIF(E114,C116,"M")</f>
        <v>44</v>
      </c>
      <c r="F120" s="25" t="s">
        <v>53</v>
      </c>
      <c r="L120" s="14" t="s">
        <v>54</v>
      </c>
      <c r="M120" s="61"/>
      <c r="N120" s="25" t="s">
        <v>53</v>
      </c>
    </row>
    <row r="121" spans="2:14" ht="20.25" customHeight="1" x14ac:dyDescent="0.15">
      <c r="D121" s="25"/>
      <c r="E121" s="25"/>
      <c r="F121" s="25"/>
      <c r="L121" s="25"/>
      <c r="M121" s="25"/>
      <c r="N121" s="25"/>
    </row>
    <row r="122" spans="2:14" ht="20.25" customHeight="1" x14ac:dyDescent="0.15">
      <c r="D122" s="14" t="s">
        <v>52</v>
      </c>
      <c r="E122" s="62">
        <f ca="1">DATEDIF(E114,C116,"D")</f>
        <v>1369</v>
      </c>
      <c r="F122" s="25" t="s">
        <v>32</v>
      </c>
      <c r="L122" s="14" t="s">
        <v>52</v>
      </c>
      <c r="M122" s="61"/>
      <c r="N122" s="25" t="s">
        <v>32</v>
      </c>
    </row>
    <row r="123" spans="2:14" ht="20.25" customHeight="1" x14ac:dyDescent="0.15">
      <c r="D123" s="25"/>
      <c r="E123" s="25"/>
      <c r="F123" s="25"/>
      <c r="L123" s="25"/>
      <c r="M123" s="25"/>
      <c r="N123" s="25"/>
    </row>
    <row r="125" spans="2:14" ht="20.25" customHeight="1" x14ac:dyDescent="0.15">
      <c r="B125" s="31" t="s">
        <v>103</v>
      </c>
      <c r="C125" s="32"/>
      <c r="D125" s="32"/>
      <c r="E125" s="32"/>
      <c r="F125" s="32"/>
      <c r="G125" s="32"/>
    </row>
    <row r="126" spans="2:14" ht="20.25" customHeight="1" x14ac:dyDescent="0.15">
      <c r="J126" s="10" t="s">
        <v>16</v>
      </c>
    </row>
    <row r="127" spans="2:14" ht="20.25" customHeight="1" x14ac:dyDescent="0.15">
      <c r="B127" s="47"/>
      <c r="C127" s="8" t="s">
        <v>55</v>
      </c>
      <c r="D127" s="41" t="s">
        <v>22</v>
      </c>
      <c r="E127" s="41"/>
      <c r="F127" s="41"/>
      <c r="J127" s="10" t="s">
        <v>19</v>
      </c>
    </row>
    <row r="128" spans="2:14" ht="20.25" customHeight="1" x14ac:dyDescent="0.15">
      <c r="B128" s="47"/>
      <c r="C128" s="9" t="s">
        <v>56</v>
      </c>
      <c r="D128" s="41" t="s">
        <v>24</v>
      </c>
      <c r="E128" s="41"/>
      <c r="F128" s="41"/>
      <c r="J128" s="10" t="s">
        <v>88</v>
      </c>
    </row>
    <row r="129" spans="3:14" ht="20.25" customHeight="1" x14ac:dyDescent="0.15">
      <c r="C129" s="9" t="s">
        <v>57</v>
      </c>
      <c r="D129" s="41" t="s">
        <v>26</v>
      </c>
      <c r="E129" s="41"/>
      <c r="F129" s="41"/>
      <c r="J129" s="10" t="s">
        <v>89</v>
      </c>
    </row>
    <row r="130" spans="3:14" ht="20.25" customHeight="1" x14ac:dyDescent="0.15">
      <c r="J130" s="10" t="s">
        <v>90</v>
      </c>
    </row>
    <row r="131" spans="3:14" ht="20.25" customHeight="1" x14ac:dyDescent="0.15">
      <c r="K131" s="10" t="s">
        <v>58</v>
      </c>
    </row>
    <row r="133" spans="3:14" ht="20.25" customHeight="1" x14ac:dyDescent="0.15">
      <c r="C133" s="36" t="s">
        <v>91</v>
      </c>
      <c r="K133" s="36" t="s">
        <v>91</v>
      </c>
    </row>
    <row r="135" spans="3:14" ht="20.25" customHeight="1" x14ac:dyDescent="0.15">
      <c r="J135" s="63" t="s">
        <v>59</v>
      </c>
      <c r="K135" s="63" t="s">
        <v>60</v>
      </c>
      <c r="L135" s="63" t="s">
        <v>30</v>
      </c>
      <c r="M135" s="63" t="s">
        <v>31</v>
      </c>
      <c r="N135" s="63" t="s">
        <v>32</v>
      </c>
    </row>
    <row r="136" spans="3:14" ht="20.25" customHeight="1" x14ac:dyDescent="0.15">
      <c r="J136" s="38" t="s">
        <v>43</v>
      </c>
      <c r="K136" s="65">
        <v>23629</v>
      </c>
      <c r="L136" s="61"/>
      <c r="M136" s="61"/>
      <c r="N136" s="61"/>
    </row>
    <row r="137" spans="3:14" ht="20.25" customHeight="1" x14ac:dyDescent="0.15">
      <c r="J137" s="38" t="s">
        <v>44</v>
      </c>
      <c r="K137" s="65">
        <v>26458</v>
      </c>
      <c r="L137" s="61"/>
      <c r="M137" s="61"/>
      <c r="N137" s="61"/>
    </row>
    <row r="138" spans="3:14" ht="20.25" customHeight="1" x14ac:dyDescent="0.15">
      <c r="J138" s="38" t="s">
        <v>45</v>
      </c>
      <c r="K138" s="65">
        <v>24510</v>
      </c>
      <c r="L138" s="61"/>
      <c r="M138" s="61"/>
      <c r="N138" s="61"/>
    </row>
    <row r="139" spans="3:14" ht="20.25" customHeight="1" x14ac:dyDescent="0.15">
      <c r="J139" s="38" t="s">
        <v>46</v>
      </c>
      <c r="K139" s="65">
        <v>31837</v>
      </c>
      <c r="L139" s="61"/>
      <c r="M139" s="61"/>
      <c r="N139" s="61"/>
    </row>
    <row r="140" spans="3:14" ht="20.25" customHeight="1" x14ac:dyDescent="0.15">
      <c r="J140" s="38" t="s">
        <v>47</v>
      </c>
      <c r="K140" s="65">
        <v>33330</v>
      </c>
      <c r="L140" s="61"/>
      <c r="M140" s="61"/>
      <c r="N140" s="61"/>
    </row>
    <row r="141" spans="3:14" ht="20.25" customHeight="1" x14ac:dyDescent="0.15">
      <c r="J141" s="38" t="s">
        <v>48</v>
      </c>
      <c r="K141" s="65">
        <v>24230</v>
      </c>
      <c r="L141" s="61"/>
      <c r="M141" s="61"/>
      <c r="N141" s="61"/>
    </row>
    <row r="142" spans="3:14" ht="20.25" customHeight="1" x14ac:dyDescent="0.15">
      <c r="C142" s="63" t="s">
        <v>59</v>
      </c>
      <c r="D142" s="63" t="s">
        <v>60</v>
      </c>
      <c r="E142" s="63" t="s">
        <v>30</v>
      </c>
      <c r="F142" s="63" t="s">
        <v>31</v>
      </c>
      <c r="G142" s="63" t="s">
        <v>32</v>
      </c>
    </row>
    <row r="143" spans="3:14" ht="20.25" customHeight="1" x14ac:dyDescent="0.15">
      <c r="C143" s="38" t="s">
        <v>43</v>
      </c>
      <c r="D143" s="64">
        <v>23629</v>
      </c>
      <c r="E143" s="61">
        <f t="shared" ref="E143:E148" si="2">YEAR(D143)</f>
        <v>1964</v>
      </c>
      <c r="F143" s="61">
        <f t="shared" ref="F143:F148" si="3">MONTH(D143)</f>
        <v>9</v>
      </c>
      <c r="G143" s="61">
        <f t="shared" ref="G143:G148" si="4">DAY(D143)</f>
        <v>9</v>
      </c>
    </row>
    <row r="144" spans="3:14" ht="20.25" customHeight="1" x14ac:dyDescent="0.15">
      <c r="C144" s="38" t="s">
        <v>44</v>
      </c>
      <c r="D144" s="65">
        <v>26458</v>
      </c>
      <c r="E144" s="61">
        <f t="shared" si="2"/>
        <v>1972</v>
      </c>
      <c r="F144" s="61">
        <f t="shared" si="3"/>
        <v>6</v>
      </c>
      <c r="G144" s="61">
        <f t="shared" si="4"/>
        <v>8</v>
      </c>
    </row>
    <row r="145" spans="2:14" ht="20.25" customHeight="1" x14ac:dyDescent="0.15">
      <c r="C145" s="38" t="s">
        <v>45</v>
      </c>
      <c r="D145" s="65">
        <v>24510</v>
      </c>
      <c r="E145" s="61">
        <f t="shared" si="2"/>
        <v>1967</v>
      </c>
      <c r="F145" s="61">
        <f t="shared" si="3"/>
        <v>2</v>
      </c>
      <c r="G145" s="61">
        <f t="shared" si="4"/>
        <v>7</v>
      </c>
    </row>
    <row r="146" spans="2:14" ht="20.25" customHeight="1" x14ac:dyDescent="0.15">
      <c r="C146" s="38" t="s">
        <v>46</v>
      </c>
      <c r="D146" s="65">
        <v>31837</v>
      </c>
      <c r="E146" s="61">
        <f t="shared" si="2"/>
        <v>1987</v>
      </c>
      <c r="F146" s="61">
        <f t="shared" si="3"/>
        <v>3</v>
      </c>
      <c r="G146" s="61">
        <f t="shared" si="4"/>
        <v>1</v>
      </c>
    </row>
    <row r="147" spans="2:14" ht="20.25" customHeight="1" x14ac:dyDescent="0.15">
      <c r="C147" s="38" t="s">
        <v>47</v>
      </c>
      <c r="D147" s="65">
        <v>33330</v>
      </c>
      <c r="E147" s="61">
        <f t="shared" si="2"/>
        <v>1991</v>
      </c>
      <c r="F147" s="61">
        <f t="shared" si="3"/>
        <v>4</v>
      </c>
      <c r="G147" s="61">
        <f t="shared" si="4"/>
        <v>2</v>
      </c>
    </row>
    <row r="148" spans="2:14" ht="20.25" customHeight="1" x14ac:dyDescent="0.15">
      <c r="C148" s="38" t="s">
        <v>48</v>
      </c>
      <c r="D148" s="65">
        <v>24230</v>
      </c>
      <c r="E148" s="61">
        <f t="shared" si="2"/>
        <v>1966</v>
      </c>
      <c r="F148" s="61">
        <f t="shared" si="3"/>
        <v>5</v>
      </c>
      <c r="G148" s="61">
        <f t="shared" si="4"/>
        <v>3</v>
      </c>
    </row>
    <row r="155" spans="2:14" ht="20.25" customHeight="1" x14ac:dyDescent="0.15">
      <c r="B155" s="31" t="s">
        <v>61</v>
      </c>
      <c r="C155" s="32"/>
      <c r="D155" s="32"/>
      <c r="E155" s="32"/>
      <c r="J155" s="31" t="s">
        <v>61</v>
      </c>
      <c r="K155" s="32"/>
      <c r="L155" s="32"/>
    </row>
    <row r="156" spans="2:14" ht="20.25" customHeight="1" x14ac:dyDescent="0.15">
      <c r="B156" s="41" t="s">
        <v>27</v>
      </c>
      <c r="C156" s="41"/>
      <c r="D156" s="41"/>
      <c r="E156" s="41"/>
      <c r="F156" s="41"/>
      <c r="J156" s="41" t="s">
        <v>27</v>
      </c>
      <c r="K156" s="41"/>
      <c r="L156" s="41"/>
      <c r="M156" s="41"/>
      <c r="N156" s="41"/>
    </row>
    <row r="158" spans="2:14" ht="20.25" customHeight="1" x14ac:dyDescent="0.15">
      <c r="B158" s="48"/>
      <c r="C158" s="20"/>
      <c r="D158" s="20"/>
      <c r="E158" s="20"/>
      <c r="K158" s="80" t="s">
        <v>29</v>
      </c>
      <c r="L158" s="80"/>
      <c r="M158" s="80"/>
      <c r="N158" s="80"/>
    </row>
    <row r="159" spans="2:14" ht="20.25" customHeight="1" x14ac:dyDescent="0.15">
      <c r="B159" s="10" t="s">
        <v>16</v>
      </c>
      <c r="C159" s="13"/>
      <c r="D159" s="13"/>
      <c r="E159" s="13"/>
      <c r="F159" s="13"/>
      <c r="G159" s="13"/>
    </row>
    <row r="160" spans="2:14" ht="20.25" customHeight="1" x14ac:dyDescent="0.15">
      <c r="B160" s="10" t="s">
        <v>19</v>
      </c>
      <c r="C160" s="13"/>
      <c r="D160" s="13"/>
      <c r="E160" s="13"/>
      <c r="F160" s="13"/>
      <c r="G160" s="13"/>
      <c r="J160" s="73" t="s">
        <v>62</v>
      </c>
      <c r="K160" s="73"/>
      <c r="L160" s="66" t="s">
        <v>63</v>
      </c>
      <c r="M160" s="66" t="s">
        <v>64</v>
      </c>
      <c r="N160" s="66" t="s">
        <v>65</v>
      </c>
    </row>
    <row r="161" spans="2:14" ht="20.25" customHeight="1" x14ac:dyDescent="0.15">
      <c r="B161" s="10" t="s">
        <v>88</v>
      </c>
      <c r="C161" s="13"/>
      <c r="D161" s="13"/>
      <c r="E161" s="13"/>
      <c r="F161" s="13"/>
      <c r="G161" s="13"/>
      <c r="J161" s="74" t="s">
        <v>66</v>
      </c>
      <c r="K161" s="74"/>
      <c r="L161" s="68">
        <v>42736</v>
      </c>
      <c r="M161" s="69">
        <v>4</v>
      </c>
      <c r="N161" s="70"/>
    </row>
    <row r="162" spans="2:14" ht="20.25" customHeight="1" x14ac:dyDescent="0.15">
      <c r="B162" s="10" t="s">
        <v>97</v>
      </c>
      <c r="C162" s="13"/>
      <c r="D162" s="13"/>
      <c r="E162" s="13"/>
      <c r="F162" s="13"/>
      <c r="J162" s="74" t="s">
        <v>67</v>
      </c>
      <c r="K162" s="74"/>
      <c r="L162" s="68">
        <v>42860</v>
      </c>
      <c r="M162" s="69">
        <v>5</v>
      </c>
      <c r="N162" s="70"/>
    </row>
    <row r="163" spans="2:14" ht="20.25" customHeight="1" x14ac:dyDescent="0.15">
      <c r="B163" s="10" t="s">
        <v>90</v>
      </c>
      <c r="C163" s="13"/>
      <c r="D163" s="13"/>
      <c r="E163" s="13"/>
      <c r="F163" s="13"/>
      <c r="J163" s="74" t="s">
        <v>68</v>
      </c>
      <c r="K163" s="74"/>
      <c r="L163" s="68">
        <v>42809</v>
      </c>
      <c r="M163" s="69">
        <v>2</v>
      </c>
      <c r="N163" s="70"/>
    </row>
    <row r="164" spans="2:14" ht="20.25" customHeight="1" x14ac:dyDescent="0.15">
      <c r="J164" s="75" t="s">
        <v>69</v>
      </c>
      <c r="K164" s="76"/>
      <c r="L164" s="68">
        <v>42906</v>
      </c>
      <c r="M164" s="69">
        <v>3</v>
      </c>
      <c r="N164" s="70"/>
    </row>
    <row r="168" spans="2:14" ht="20.25" customHeight="1" x14ac:dyDescent="0.15">
      <c r="C168" s="13"/>
      <c r="D168" s="13"/>
      <c r="E168" s="13"/>
      <c r="F168" s="13"/>
    </row>
    <row r="169" spans="2:14" ht="20.25" customHeight="1" x14ac:dyDescent="0.15">
      <c r="C169" s="13"/>
      <c r="D169" s="13"/>
      <c r="E169" s="13"/>
      <c r="F169" s="13"/>
    </row>
    <row r="171" spans="2:14" ht="20.25" customHeight="1" x14ac:dyDescent="0.15">
      <c r="C171" s="73" t="s">
        <v>62</v>
      </c>
      <c r="D171" s="73"/>
      <c r="E171" s="66" t="s">
        <v>63</v>
      </c>
      <c r="F171" s="66" t="s">
        <v>64</v>
      </c>
      <c r="G171" s="66" t="s">
        <v>65</v>
      </c>
    </row>
    <row r="172" spans="2:14" ht="20.25" customHeight="1" x14ac:dyDescent="0.15">
      <c r="C172" s="74" t="s">
        <v>66</v>
      </c>
      <c r="D172" s="74"/>
      <c r="E172" s="68">
        <v>42736</v>
      </c>
      <c r="F172" s="69">
        <v>4</v>
      </c>
      <c r="G172" s="71">
        <f>EDATE(E172,F172)</f>
        <v>42856</v>
      </c>
    </row>
    <row r="173" spans="2:14" ht="20.25" customHeight="1" x14ac:dyDescent="0.15">
      <c r="C173" s="74" t="s">
        <v>67</v>
      </c>
      <c r="D173" s="74"/>
      <c r="E173" s="68">
        <v>42860</v>
      </c>
      <c r="F173" s="69">
        <v>5</v>
      </c>
      <c r="G173" s="71">
        <f>EDATE(E173,F173)</f>
        <v>43013</v>
      </c>
    </row>
    <row r="174" spans="2:14" ht="20.25" customHeight="1" x14ac:dyDescent="0.15">
      <c r="C174" s="74" t="s">
        <v>68</v>
      </c>
      <c r="D174" s="74"/>
      <c r="E174" s="68">
        <v>42809</v>
      </c>
      <c r="F174" s="69">
        <v>2</v>
      </c>
      <c r="G174" s="71">
        <f>EDATE(E174,F174)</f>
        <v>42870</v>
      </c>
    </row>
    <row r="175" spans="2:14" ht="20.25" customHeight="1" x14ac:dyDescent="0.15">
      <c r="C175" s="75" t="s">
        <v>69</v>
      </c>
      <c r="D175" s="76"/>
      <c r="E175" s="68">
        <v>42906</v>
      </c>
      <c r="F175" s="69">
        <v>3</v>
      </c>
      <c r="G175" s="71">
        <f>EDATE(E175,F175)</f>
        <v>42998</v>
      </c>
    </row>
    <row r="181" spans="2:15" ht="20.25" customHeight="1" x14ac:dyDescent="0.15">
      <c r="B181" s="31" t="s">
        <v>70</v>
      </c>
      <c r="C181" s="32"/>
      <c r="D181" s="32"/>
      <c r="J181" s="31" t="s">
        <v>70</v>
      </c>
      <c r="K181" s="32"/>
      <c r="L181" s="32"/>
    </row>
    <row r="182" spans="2:15" ht="20.25" customHeight="1" x14ac:dyDescent="0.15">
      <c r="B182" s="41" t="s">
        <v>28</v>
      </c>
      <c r="C182" s="41"/>
      <c r="D182" s="41"/>
      <c r="E182" s="41"/>
      <c r="F182" s="41"/>
      <c r="G182" s="34"/>
      <c r="J182" s="41" t="s">
        <v>28</v>
      </c>
      <c r="K182" s="41"/>
      <c r="L182" s="41"/>
      <c r="M182" s="41"/>
      <c r="N182" s="41"/>
      <c r="O182" s="41"/>
    </row>
    <row r="184" spans="2:15" ht="20.25" customHeight="1" x14ac:dyDescent="0.15">
      <c r="B184" s="48"/>
      <c r="C184" s="20"/>
      <c r="D184" s="20"/>
      <c r="E184" s="20"/>
    </row>
    <row r="185" spans="2:15" ht="20.25" customHeight="1" x14ac:dyDescent="0.15">
      <c r="B185" s="10" t="s">
        <v>16</v>
      </c>
      <c r="C185" s="13"/>
      <c r="D185" s="13"/>
      <c r="E185" s="13"/>
      <c r="F185" s="13"/>
      <c r="G185" s="13"/>
    </row>
    <row r="186" spans="2:15" ht="20.25" customHeight="1" x14ac:dyDescent="0.15">
      <c r="B186" s="10" t="s">
        <v>19</v>
      </c>
      <c r="C186" s="13"/>
      <c r="D186" s="13"/>
      <c r="E186" s="13"/>
      <c r="F186" s="13"/>
      <c r="G186" s="13"/>
      <c r="J186" s="73" t="s">
        <v>71</v>
      </c>
      <c r="K186" s="73"/>
      <c r="L186" s="66" t="s">
        <v>72</v>
      </c>
      <c r="M186" s="66" t="s">
        <v>73</v>
      </c>
      <c r="N186" s="66" t="s">
        <v>74</v>
      </c>
    </row>
    <row r="187" spans="2:15" ht="20.25" customHeight="1" x14ac:dyDescent="0.15">
      <c r="B187" s="10" t="s">
        <v>88</v>
      </c>
      <c r="C187" s="13"/>
      <c r="D187" s="13"/>
      <c r="E187" s="13"/>
      <c r="F187" s="13"/>
      <c r="G187" s="13"/>
      <c r="J187" s="74" t="s">
        <v>75</v>
      </c>
      <c r="K187" s="74"/>
      <c r="L187" s="51">
        <v>41374</v>
      </c>
      <c r="M187" s="72">
        <v>4</v>
      </c>
      <c r="N187" s="49"/>
    </row>
    <row r="188" spans="2:15" ht="20.25" customHeight="1" x14ac:dyDescent="0.15">
      <c r="B188" s="10" t="s">
        <v>98</v>
      </c>
      <c r="C188" s="13"/>
      <c r="D188" s="13"/>
      <c r="E188" s="13"/>
      <c r="F188" s="13"/>
      <c r="J188" s="74" t="s">
        <v>76</v>
      </c>
      <c r="K188" s="74"/>
      <c r="L188" s="51">
        <v>41415</v>
      </c>
      <c r="M188" s="72">
        <v>6</v>
      </c>
      <c r="N188" s="49"/>
    </row>
    <row r="189" spans="2:15" ht="20.25" customHeight="1" x14ac:dyDescent="0.15">
      <c r="B189" s="10" t="s">
        <v>90</v>
      </c>
      <c r="C189" s="13"/>
      <c r="D189" s="13"/>
      <c r="E189" s="13"/>
      <c r="F189" s="13"/>
      <c r="J189" s="74" t="s">
        <v>77</v>
      </c>
      <c r="K189" s="74"/>
      <c r="L189" s="51">
        <v>41348</v>
      </c>
      <c r="M189" s="72">
        <v>6</v>
      </c>
      <c r="N189" s="49"/>
    </row>
    <row r="190" spans="2:15" ht="20.25" customHeight="1" x14ac:dyDescent="0.15">
      <c r="J190" s="75" t="s">
        <v>78</v>
      </c>
      <c r="K190" s="76"/>
      <c r="L190" s="51">
        <v>41384</v>
      </c>
      <c r="M190" s="72">
        <v>3</v>
      </c>
      <c r="N190" s="49"/>
    </row>
    <row r="194" spans="3:7" ht="20.25" customHeight="1" x14ac:dyDescent="0.15">
      <c r="C194" s="13"/>
      <c r="D194" s="13"/>
      <c r="E194" s="13"/>
      <c r="F194" s="13"/>
    </row>
    <row r="195" spans="3:7" ht="20.25" customHeight="1" x14ac:dyDescent="0.15">
      <c r="C195" s="13"/>
      <c r="D195" s="13"/>
      <c r="E195" s="13"/>
      <c r="F195" s="13"/>
    </row>
    <row r="198" spans="3:7" ht="20.25" customHeight="1" x14ac:dyDescent="0.15">
      <c r="C198" s="73" t="s">
        <v>71</v>
      </c>
      <c r="D198" s="73"/>
      <c r="E198" s="66" t="s">
        <v>72</v>
      </c>
      <c r="F198" s="66" t="s">
        <v>73</v>
      </c>
      <c r="G198" s="66" t="s">
        <v>74</v>
      </c>
    </row>
    <row r="199" spans="3:7" ht="20.25" customHeight="1" x14ac:dyDescent="0.15">
      <c r="C199" s="74" t="s">
        <v>75</v>
      </c>
      <c r="D199" s="74"/>
      <c r="E199" s="51">
        <v>42835</v>
      </c>
      <c r="F199" s="72">
        <v>4</v>
      </c>
      <c r="G199" s="50">
        <f>EOMONTH(E199,F199)</f>
        <v>42978</v>
      </c>
    </row>
    <row r="200" spans="3:7" ht="20.25" customHeight="1" x14ac:dyDescent="0.15">
      <c r="C200" s="74" t="s">
        <v>76</v>
      </c>
      <c r="D200" s="74"/>
      <c r="E200" s="51">
        <v>42876</v>
      </c>
      <c r="F200" s="72">
        <v>6</v>
      </c>
      <c r="G200" s="50">
        <f>EOMONTH(E200,F200)</f>
        <v>43069</v>
      </c>
    </row>
    <row r="201" spans="3:7" ht="20.25" customHeight="1" x14ac:dyDescent="0.15">
      <c r="C201" s="74" t="s">
        <v>77</v>
      </c>
      <c r="D201" s="74"/>
      <c r="E201" s="51">
        <v>42809</v>
      </c>
      <c r="F201" s="72">
        <v>6</v>
      </c>
      <c r="G201" s="50">
        <f>EOMONTH(E201,F201)</f>
        <v>43008</v>
      </c>
    </row>
    <row r="202" spans="3:7" ht="20.25" customHeight="1" x14ac:dyDescent="0.15">
      <c r="C202" s="75" t="s">
        <v>78</v>
      </c>
      <c r="D202" s="76"/>
      <c r="E202" s="51">
        <v>42845</v>
      </c>
      <c r="F202" s="72">
        <v>3</v>
      </c>
      <c r="G202" s="50">
        <f>EOMONTH(E202,F202)</f>
        <v>42947</v>
      </c>
    </row>
  </sheetData>
  <mergeCells count="59">
    <mergeCell ref="K42:N42"/>
    <mergeCell ref="A1:G1"/>
    <mergeCell ref="C11:N11"/>
    <mergeCell ref="D16:D20"/>
    <mergeCell ref="B23:D23"/>
    <mergeCell ref="C38:G39"/>
    <mergeCell ref="J44:K44"/>
    <mergeCell ref="L44:P44"/>
    <mergeCell ref="J45:K45"/>
    <mergeCell ref="L45:P45"/>
    <mergeCell ref="J46:K46"/>
    <mergeCell ref="L46:P46"/>
    <mergeCell ref="J81:J82"/>
    <mergeCell ref="K81:K82"/>
    <mergeCell ref="L81:L82"/>
    <mergeCell ref="M81:N81"/>
    <mergeCell ref="J47:K47"/>
    <mergeCell ref="L47:P47"/>
    <mergeCell ref="J48:K48"/>
    <mergeCell ref="L48:P48"/>
    <mergeCell ref="J49:K49"/>
    <mergeCell ref="L49:P49"/>
    <mergeCell ref="J50:K50"/>
    <mergeCell ref="L50:P50"/>
    <mergeCell ref="J51:K51"/>
    <mergeCell ref="L51:P51"/>
    <mergeCell ref="K59:N59"/>
    <mergeCell ref="J162:K162"/>
    <mergeCell ref="B92:B93"/>
    <mergeCell ref="C92:C93"/>
    <mergeCell ref="D92:D93"/>
    <mergeCell ref="E92:F92"/>
    <mergeCell ref="K112:N112"/>
    <mergeCell ref="C114:D114"/>
    <mergeCell ref="E114:F114"/>
    <mergeCell ref="K114:L114"/>
    <mergeCell ref="M114:N114"/>
    <mergeCell ref="C116:D116"/>
    <mergeCell ref="K116:L116"/>
    <mergeCell ref="K158:N158"/>
    <mergeCell ref="J160:K160"/>
    <mergeCell ref="J161:K161"/>
    <mergeCell ref="J190:K190"/>
    <mergeCell ref="J163:K163"/>
    <mergeCell ref="J164:K164"/>
    <mergeCell ref="C171:D171"/>
    <mergeCell ref="C172:D172"/>
    <mergeCell ref="C173:D173"/>
    <mergeCell ref="C174:D174"/>
    <mergeCell ref="C175:D175"/>
    <mergeCell ref="J186:K186"/>
    <mergeCell ref="J187:K187"/>
    <mergeCell ref="J188:K188"/>
    <mergeCell ref="J189:K189"/>
    <mergeCell ref="C198:D198"/>
    <mergeCell ref="C199:D199"/>
    <mergeCell ref="C200:D200"/>
    <mergeCell ref="C201:D201"/>
    <mergeCell ref="C202:D202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2017-02-06T04:04:02Z</dcterms:created>
  <dcterms:modified xsi:type="dcterms:W3CDTF">2017-03-26T03:09:10Z</dcterms:modified>
</cp:coreProperties>
</file>