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M136" i="1" l="1"/>
  <c r="D136" i="1"/>
  <c r="M135" i="1"/>
  <c r="D135" i="1"/>
  <c r="M134" i="1"/>
  <c r="D134" i="1"/>
  <c r="M133" i="1"/>
  <c r="D133" i="1"/>
  <c r="M132" i="1"/>
  <c r="D132" i="1"/>
  <c r="M131" i="1"/>
  <c r="D131" i="1"/>
  <c r="M130" i="1"/>
  <c r="D130" i="1"/>
  <c r="M129" i="1"/>
  <c r="D129" i="1"/>
  <c r="M128" i="1"/>
  <c r="D128" i="1"/>
  <c r="M127" i="1"/>
  <c r="D127" i="1"/>
  <c r="D109" i="1"/>
  <c r="D108" i="1"/>
  <c r="D107" i="1"/>
  <c r="D106" i="1"/>
  <c r="D105" i="1"/>
  <c r="D104" i="1"/>
  <c r="D103" i="1"/>
  <c r="D102" i="1"/>
  <c r="D101" i="1"/>
  <c r="D100" i="1"/>
  <c r="F87" i="1"/>
  <c r="F86" i="1"/>
  <c r="F85" i="1"/>
  <c r="F81" i="1"/>
  <c r="F80" i="1"/>
  <c r="F73" i="1"/>
  <c r="E60" i="1"/>
  <c r="E59" i="1"/>
  <c r="E58" i="1"/>
  <c r="E57" i="1"/>
  <c r="E56" i="1"/>
  <c r="E55" i="1"/>
  <c r="E54" i="1"/>
  <c r="E33" i="1"/>
  <c r="E32" i="1"/>
  <c r="E31" i="1"/>
  <c r="E30" i="1"/>
  <c r="E29" i="1"/>
  <c r="E61" i="1" l="1"/>
  <c r="E63" i="1" l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(DＣ29*</t>
        </r>
        <r>
          <rPr>
            <b/>
            <sz val="14"/>
            <color indexed="17"/>
            <rFont val="ＭＳ Ｐゴシック"/>
            <family val="3"/>
            <charset val="128"/>
          </rPr>
          <t>(1-Ｄ29)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D54*0.95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「５％引き」は「店頭価格×９５％」</t>
        </r>
      </text>
    </comment>
    <comment ref="E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(E61*0.08)</t>
        </r>
      </text>
    </comment>
    <comment ref="F7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(M69:N81)</t>
        </r>
      </text>
    </comment>
    <comment ref="D10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("■",C100)</t>
        </r>
      </text>
    </comment>
  </commentList>
</comments>
</file>

<file path=xl/sharedStrings.xml><?xml version="1.0" encoding="utf-8"?>
<sst xmlns="http://schemas.openxmlformats.org/spreadsheetml/2006/main" count="196" uniqueCount="93">
  <si>
    <t>左のように作成してみましょう</t>
  </si>
  <si>
    <t>（問題１）</t>
    <rPh sb="1" eb="3">
      <t>モンダイ</t>
    </rPh>
    <phoneticPr fontId="3"/>
  </si>
  <si>
    <t>※</t>
    <phoneticPr fontId="3"/>
  </si>
  <si>
    <t>(ROUNDDOWN関数＝数学／三角）</t>
    <rPh sb="10" eb="12">
      <t>カンスウ</t>
    </rPh>
    <rPh sb="13" eb="15">
      <t>スウガク</t>
    </rPh>
    <rPh sb="16" eb="18">
      <t>サンカク</t>
    </rPh>
    <phoneticPr fontId="3"/>
  </si>
  <si>
    <t>中古車</t>
    <rPh sb="0" eb="3">
      <t>チュウコシャ</t>
    </rPh>
    <phoneticPr fontId="3"/>
  </si>
  <si>
    <t>店頭価格</t>
    <rPh sb="0" eb="2">
      <t>テントウ</t>
    </rPh>
    <rPh sb="2" eb="4">
      <t>カカク</t>
    </rPh>
    <phoneticPr fontId="3"/>
  </si>
  <si>
    <t>値引き率</t>
    <rPh sb="0" eb="2">
      <t>ネビ</t>
    </rPh>
    <rPh sb="3" eb="4">
      <t>リツ</t>
    </rPh>
    <phoneticPr fontId="3"/>
  </si>
  <si>
    <t>販売価格</t>
    <rPh sb="0" eb="2">
      <t>ハンバイ</t>
    </rPh>
    <rPh sb="2" eb="4">
      <t>カカク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</si>
  <si>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</si>
  <si>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</si>
  <si>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</si>
  <si>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</si>
  <si>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</si>
  <si>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全ての値引率が一緒であれば、関数の「数値」で</t>
    <rPh sb="0" eb="1">
      <t>スベ</t>
    </rPh>
    <rPh sb="3" eb="5">
      <t>ネビキ</t>
    </rPh>
    <rPh sb="5" eb="6">
      <t>リツ</t>
    </rPh>
    <rPh sb="7" eb="9">
      <t>イッショ</t>
    </rPh>
    <rPh sb="14" eb="16">
      <t>カンスウ</t>
    </rPh>
    <rPh sb="18" eb="20">
      <t>スウチ</t>
    </rPh>
    <phoneticPr fontId="3"/>
  </si>
  <si>
    <t>計算式を設定すればＯＫですが、一品一品の率が</t>
    <rPh sb="0" eb="2">
      <t>ケイサン</t>
    </rPh>
    <rPh sb="2" eb="3">
      <t>シキ</t>
    </rPh>
    <rPh sb="4" eb="6">
      <t>セッテイ</t>
    </rPh>
    <rPh sb="15" eb="17">
      <t>イッピン</t>
    </rPh>
    <rPh sb="17" eb="19">
      <t>イッピン</t>
    </rPh>
    <rPh sb="20" eb="21">
      <t>リツ</t>
    </rPh>
    <phoneticPr fontId="3"/>
  </si>
  <si>
    <t>違うのであれば、「１」からその率を引く式を設定します。</t>
    <rPh sb="0" eb="1">
      <t>チガ</t>
    </rPh>
    <rPh sb="15" eb="16">
      <t>リツ</t>
    </rPh>
    <rPh sb="17" eb="18">
      <t>ヒ</t>
    </rPh>
    <rPh sb="19" eb="20">
      <t>シキ</t>
    </rPh>
    <rPh sb="21" eb="23">
      <t>セッテイ</t>
    </rPh>
    <phoneticPr fontId="3"/>
  </si>
  <si>
    <t>B</t>
    <phoneticPr fontId="3"/>
  </si>
  <si>
    <t>※</t>
    <phoneticPr fontId="3"/>
  </si>
  <si>
    <t>5%引レジ</t>
    <rPh sb="2" eb="3">
      <t>ヒ</t>
    </rPh>
    <phoneticPr fontId="3"/>
  </si>
  <si>
    <t>牛肉</t>
    <rPh sb="0" eb="2">
      <t>ギュウニク</t>
    </rPh>
    <phoneticPr fontId="3"/>
  </si>
  <si>
    <t>刺身盛り</t>
    <rPh sb="0" eb="2">
      <t>サシミ</t>
    </rPh>
    <rPh sb="2" eb="3">
      <t>モ</t>
    </rPh>
    <phoneticPr fontId="3"/>
  </si>
  <si>
    <t>カキ</t>
    <phoneticPr fontId="3"/>
  </si>
  <si>
    <t>カキ</t>
    <phoneticPr fontId="3"/>
  </si>
  <si>
    <t>明太子</t>
    <rPh sb="0" eb="3">
      <t>メンタイコ</t>
    </rPh>
    <phoneticPr fontId="3"/>
  </si>
  <si>
    <t>お米</t>
    <rPh sb="1" eb="2">
      <t>コメ</t>
    </rPh>
    <phoneticPr fontId="3"/>
  </si>
  <si>
    <t>味噌</t>
    <rPh sb="0" eb="2">
      <t>ミソ</t>
    </rPh>
    <phoneticPr fontId="3"/>
  </si>
  <si>
    <t>みかん</t>
    <phoneticPr fontId="3"/>
  </si>
  <si>
    <t>合計価格</t>
    <rPh sb="0" eb="2">
      <t>ゴウケイ</t>
    </rPh>
    <rPh sb="2" eb="4">
      <t>カカク</t>
    </rPh>
    <phoneticPr fontId="3"/>
  </si>
  <si>
    <t>消費税</t>
    <rPh sb="0" eb="3">
      <t>ショウヒゼイ</t>
    </rPh>
    <phoneticPr fontId="3"/>
  </si>
  <si>
    <t>アンケート</t>
    <phoneticPr fontId="3"/>
  </si>
  <si>
    <t>名前</t>
    <rPh sb="0" eb="2">
      <t>ナマエ</t>
    </rPh>
    <phoneticPr fontId="3"/>
  </si>
  <si>
    <t>研修会</t>
    <rPh sb="0" eb="2">
      <t>ケンシュウ</t>
    </rPh>
    <rPh sb="2" eb="3">
      <t>カイ</t>
    </rPh>
    <phoneticPr fontId="3"/>
  </si>
  <si>
    <t>忘年会</t>
    <rPh sb="0" eb="2">
      <t>ボウネン</t>
    </rPh>
    <rPh sb="2" eb="3">
      <t>カイ</t>
    </rPh>
    <phoneticPr fontId="3"/>
  </si>
  <si>
    <t>運動会</t>
    <rPh sb="0" eb="3">
      <t>ウンドウカイ</t>
    </rPh>
    <phoneticPr fontId="3"/>
  </si>
  <si>
    <t>山田</t>
    <rPh sb="0" eb="2">
      <t>ヤマダ</t>
    </rPh>
    <phoneticPr fontId="3"/>
  </si>
  <si>
    <t>１班</t>
    <rPh sb="1" eb="2">
      <t>ハン</t>
    </rPh>
    <phoneticPr fontId="3"/>
  </si>
  <si>
    <t>欠席</t>
    <rPh sb="0" eb="2">
      <t>ケッセキ</t>
    </rPh>
    <phoneticPr fontId="3"/>
  </si>
  <si>
    <t>参加</t>
    <rPh sb="0" eb="2">
      <t>サンカ</t>
    </rPh>
    <phoneticPr fontId="3"/>
  </si>
  <si>
    <t>田中</t>
    <rPh sb="0" eb="2">
      <t>タナカ</t>
    </rPh>
    <phoneticPr fontId="3"/>
  </si>
  <si>
    <t>２班</t>
    <rPh sb="1" eb="2">
      <t>ハン</t>
    </rPh>
    <phoneticPr fontId="3"/>
  </si>
  <si>
    <t>（ＣＯＵＮＴＢＬＡＮＫ関数＝統計）</t>
    <rPh sb="11" eb="13">
      <t>カンスウ</t>
    </rPh>
    <rPh sb="14" eb="16">
      <t>トウケイ</t>
    </rPh>
    <phoneticPr fontId="3"/>
  </si>
  <si>
    <t>鈴木</t>
    <rPh sb="0" eb="2">
      <t>スズキ</t>
    </rPh>
    <phoneticPr fontId="3"/>
  </si>
  <si>
    <t>３班</t>
    <rPh sb="1" eb="2">
      <t>ハン</t>
    </rPh>
    <phoneticPr fontId="3"/>
  </si>
  <si>
    <t>出席</t>
    <rPh sb="0" eb="2">
      <t>シュッセキ</t>
    </rPh>
    <phoneticPr fontId="3"/>
  </si>
  <si>
    <t>島田</t>
    <rPh sb="0" eb="2">
      <t>シマダ</t>
    </rPh>
    <phoneticPr fontId="3"/>
  </si>
  <si>
    <t>答</t>
    <rPh sb="0" eb="1">
      <t>コタエ</t>
    </rPh>
    <phoneticPr fontId="3"/>
  </si>
  <si>
    <t>伊藤</t>
    <rPh sb="0" eb="2">
      <t>イトウ</t>
    </rPh>
    <phoneticPr fontId="3"/>
  </si>
  <si>
    <t>佐野</t>
    <rPh sb="0" eb="2">
      <t>サノ</t>
    </rPh>
    <phoneticPr fontId="3"/>
  </si>
  <si>
    <t>井上</t>
    <rPh sb="0" eb="2">
      <t>イノウエ</t>
    </rPh>
    <phoneticPr fontId="3"/>
  </si>
  <si>
    <t>平田</t>
    <rPh sb="0" eb="2">
      <t>ヒラタ</t>
    </rPh>
    <phoneticPr fontId="3"/>
  </si>
  <si>
    <t>（問題２）</t>
    <rPh sb="1" eb="3">
      <t>モンダイ</t>
    </rPh>
    <phoneticPr fontId="3"/>
  </si>
  <si>
    <t>高橋</t>
    <rPh sb="0" eb="2">
      <t>タカハシ</t>
    </rPh>
    <phoneticPr fontId="3"/>
  </si>
  <si>
    <t>長谷川</t>
    <rPh sb="0" eb="3">
      <t>ハセガワ</t>
    </rPh>
    <phoneticPr fontId="3"/>
  </si>
  <si>
    <t>上山</t>
    <rPh sb="0" eb="2">
      <t>ウエヤマ</t>
    </rPh>
    <phoneticPr fontId="3"/>
  </si>
  <si>
    <t>参加者数</t>
    <rPh sb="0" eb="2">
      <t>サンカ</t>
    </rPh>
    <rPh sb="2" eb="3">
      <t>シャ</t>
    </rPh>
    <rPh sb="3" eb="4">
      <t>スウ</t>
    </rPh>
    <phoneticPr fontId="3"/>
  </si>
  <si>
    <t>江田</t>
    <rPh sb="0" eb="2">
      <t>エダ</t>
    </rPh>
    <phoneticPr fontId="3"/>
  </si>
  <si>
    <t>未回答数</t>
    <rPh sb="0" eb="3">
      <t>ミカイトウ</t>
    </rPh>
    <rPh sb="3" eb="4">
      <t>スウ</t>
    </rPh>
    <phoneticPr fontId="3"/>
  </si>
  <si>
    <t>沖山</t>
    <rPh sb="0" eb="2">
      <t>オキヤマ</t>
    </rPh>
    <phoneticPr fontId="3"/>
  </si>
  <si>
    <t>（問題３）</t>
    <rPh sb="1" eb="3">
      <t>モンダイ</t>
    </rPh>
    <phoneticPr fontId="3"/>
  </si>
  <si>
    <t>REPT関数で簡易グラフを作成する。</t>
    <rPh sb="4" eb="6">
      <t>カンスウ</t>
    </rPh>
    <rPh sb="7" eb="9">
      <t>カンイ</t>
    </rPh>
    <rPh sb="13" eb="15">
      <t>サクセイ</t>
    </rPh>
    <phoneticPr fontId="3"/>
  </si>
  <si>
    <t>点数</t>
    <rPh sb="0" eb="2">
      <t>テンスウ</t>
    </rPh>
    <phoneticPr fontId="3"/>
  </si>
  <si>
    <t>グラフ</t>
    <phoneticPr fontId="3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</si>
  <si>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</si>
  <si>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</si>
  <si>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</si>
  <si>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</si>
  <si>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</si>
  <si>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</si>
  <si>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</si>
  <si>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</si>
  <si>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</si>
  <si>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</si>
  <si>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t>　条件付き書式</t>
    <rPh sb="1" eb="4">
      <t>ジョウケンツ</t>
    </rPh>
    <rPh sb="5" eb="7">
      <t>ショシキ</t>
    </rPh>
    <phoneticPr fontId="3"/>
  </si>
  <si>
    <t>点数により色を変え識別します。</t>
    <rPh sb="0" eb="2">
      <t>テンスウ</t>
    </rPh>
    <rPh sb="5" eb="6">
      <t>イロ</t>
    </rPh>
    <rPh sb="7" eb="8">
      <t>カ</t>
    </rPh>
    <rPh sb="9" eb="11">
      <t>シキベツ</t>
    </rPh>
    <phoneticPr fontId="3"/>
  </si>
  <si>
    <t>５点未満をカラー化しましょう。</t>
    <rPh sb="1" eb="2">
      <t>テン</t>
    </rPh>
    <rPh sb="2" eb="4">
      <t>ミマン</t>
    </rPh>
    <rPh sb="8" eb="9">
      <t>カ</t>
    </rPh>
    <phoneticPr fontId="3"/>
  </si>
  <si>
    <r>
      <t>ＲＥＰＴ関数</t>
    </r>
    <r>
      <rPr>
        <sz val="12"/>
        <rFont val="ＭＳ Ｐゴシック"/>
        <family val="3"/>
        <charset val="128"/>
      </rPr>
      <t>は、指定した文字を、設定した数だけ繰り返します。（</t>
    </r>
    <r>
      <rPr>
        <b/>
        <sz val="12"/>
        <rFont val="ＭＳ Ｐゴシック"/>
        <family val="3"/>
        <charset val="128"/>
      </rPr>
      <t>文字列操作関数</t>
    </r>
    <r>
      <rPr>
        <sz val="12"/>
        <rFont val="ＭＳ Ｐゴシック"/>
        <family val="3"/>
        <charset val="128"/>
      </rPr>
      <t>）</t>
    </r>
    <rPh sb="4" eb="6">
      <t>カンスウ</t>
    </rPh>
    <rPh sb="8" eb="10">
      <t>シテイ</t>
    </rPh>
    <rPh sb="12" eb="14">
      <t>モジ</t>
    </rPh>
    <rPh sb="16" eb="18">
      <t>セッテイ</t>
    </rPh>
    <rPh sb="20" eb="21">
      <t>スウ</t>
    </rPh>
    <rPh sb="23" eb="24">
      <t>ク</t>
    </rPh>
    <rPh sb="25" eb="26">
      <t>カエ</t>
    </rPh>
    <rPh sb="31" eb="34">
      <t>モジレツ</t>
    </rPh>
    <rPh sb="34" eb="36">
      <t>ソウサ</t>
    </rPh>
    <rPh sb="36" eb="38">
      <t>カンスウ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</si>
  <si>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</si>
  <si>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標準価格から</t>
    </r>
    <r>
      <rPr>
        <sz val="12"/>
        <color indexed="10"/>
        <rFont val="ＭＳ Ｐゴシック"/>
        <family val="3"/>
        <charset val="128"/>
      </rPr>
      <t>それぞれ</t>
    </r>
    <r>
      <rPr>
        <sz val="12"/>
        <color theme="1"/>
        <rFont val="ＭＳ Ｐゴシック"/>
        <family val="3"/>
        <charset val="128"/>
      </rPr>
      <t>の値下げ率で販売価格を算出しましょう。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3"/>
  </si>
  <si>
    <r>
      <t>値下げ価格は</t>
    </r>
    <r>
      <rPr>
        <b/>
        <sz val="12"/>
        <rFont val="ＭＳ Ｐゴシック"/>
        <family val="3"/>
        <charset val="128"/>
      </rPr>
      <t>１0０円単位で切り捨てます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3"/>
  </si>
  <si>
    <r>
      <t>標準価格から</t>
    </r>
    <r>
      <rPr>
        <sz val="12"/>
        <color indexed="1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をレジで値下げした売上価格を算出しましょう。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3"/>
  </si>
  <si>
    <r>
      <t>価格は</t>
    </r>
    <r>
      <rPr>
        <b/>
        <sz val="12"/>
        <rFont val="ＭＳ Ｐゴシック"/>
        <family val="3"/>
        <charset val="128"/>
      </rPr>
      <t>１円単位で切り捨てます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3"/>
  </si>
  <si>
    <r>
      <t>右の表について、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phoneticPr fontId="3"/>
  </si>
  <si>
    <r>
      <t>アンケートの未回答数</t>
    </r>
    <r>
      <rPr>
        <sz val="12"/>
        <color theme="1"/>
        <rFont val="ＭＳ Ｐゴシック"/>
        <family val="3"/>
        <charset val="128"/>
      </rPr>
      <t>を算出しましょう</t>
    </r>
    <rPh sb="6" eb="9">
      <t>ミカイトウ</t>
    </rPh>
    <rPh sb="9" eb="10">
      <t>スウ</t>
    </rPh>
    <rPh sb="11" eb="13">
      <t>サンシュツ</t>
    </rPh>
    <phoneticPr fontId="3"/>
  </si>
  <si>
    <r>
      <t>運動会</t>
    </r>
    <r>
      <rPr>
        <sz val="12"/>
        <color theme="1"/>
        <rFont val="ＭＳ Ｐゴシック"/>
        <family val="3"/>
        <charset val="128"/>
      </rPr>
      <t>について</t>
    </r>
    <rPh sb="0" eb="3">
      <t>ウンドウカイ</t>
    </rPh>
    <phoneticPr fontId="3"/>
  </si>
  <si>
    <r>
      <t>=</t>
    </r>
    <r>
      <rPr>
        <sz val="12"/>
        <color indexed="10"/>
        <rFont val="ＭＳ Ｐゴシック"/>
        <family val="3"/>
        <charset val="128"/>
      </rPr>
      <t>COUNTA</t>
    </r>
    <r>
      <rPr>
        <sz val="12"/>
        <color theme="1"/>
        <rFont val="ＭＳ Ｐゴシック"/>
        <family val="3"/>
        <charset val="128"/>
      </rPr>
      <t>(N69:N81)</t>
    </r>
    <phoneticPr fontId="3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</si>
  <si>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(N69:N81)</t>
    </r>
    <phoneticPr fontId="3"/>
  </si>
  <si>
    <r>
      <t>忘年会</t>
    </r>
    <r>
      <rPr>
        <sz val="12"/>
        <color theme="1"/>
        <rFont val="ＭＳ Ｐゴシック"/>
        <family val="3"/>
        <charset val="128"/>
      </rPr>
      <t>について</t>
    </r>
    <rPh sb="0" eb="2">
      <t>ボウネン</t>
    </rPh>
    <rPh sb="2" eb="3">
      <t>カイ</t>
    </rPh>
    <phoneticPr fontId="3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</si>
  <si>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(M69:M81,D85)</t>
    </r>
    <phoneticPr fontId="3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</si>
  <si>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(M69:M81,D86)</t>
    </r>
    <phoneticPr fontId="3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</si>
  <si>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(M69:M81)</t>
    </r>
    <phoneticPr fontId="3"/>
  </si>
  <si>
    <r>
      <t>下の表について、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2" eb="3">
      <t>ヒョウ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</si>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</sst>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 applyAlignment="1">
      <alignment vertical="center"/>
    </xf>
    <xf numFmtId="177" fontId="13" fillId="0" borderId="0" xfId="1" applyNumberFormat="1" applyFont="1" applyBorder="1" applyAlignment="1">
      <alignment vertical="center"/>
    </xf>
    <xf numFmtId="0" fontId="13" fillId="0" borderId="0" xfId="0" applyFont="1" applyFill="1" applyAlignment="1">
      <alignment vertical="center"/>
    </xf>
    <xf numFmtId="57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center" vertical="center"/>
    </xf>
    <xf numFmtId="38" fontId="13" fillId="0" borderId="5" xfId="1" applyFont="1" applyBorder="1" applyAlignment="1">
      <alignment vertical="center"/>
    </xf>
    <xf numFmtId="38" fontId="13" fillId="6" borderId="5" xfId="1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quotePrefix="1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0" xfId="0" quotePrefix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3" fillId="11" borderId="5" xfId="0" applyNumberFormat="1" applyFont="1" applyFill="1" applyBorder="1" applyAlignment="1">
      <alignment horizontal="center" vertical="center"/>
    </xf>
    <xf numFmtId="0" fontId="13" fillId="11" borderId="8" xfId="0" applyNumberFormat="1" applyFont="1" applyFill="1" applyBorder="1" applyAlignment="1">
      <alignment horizontal="center" vertical="center"/>
    </xf>
    <xf numFmtId="0" fontId="13" fillId="11" borderId="13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12" borderId="8" xfId="0" applyNumberFormat="1" applyFont="1" applyFill="1" applyBorder="1" applyAlignment="1">
      <alignment vertical="center"/>
    </xf>
    <xf numFmtId="0" fontId="13" fillId="12" borderId="13" xfId="0" applyNumberFormat="1" applyFont="1" applyFill="1" applyBorder="1" applyAlignment="1">
      <alignment vertical="center"/>
    </xf>
    <xf numFmtId="0" fontId="13" fillId="0" borderId="0" xfId="0" quotePrefix="1" applyNumberFormat="1" applyFont="1" applyFill="1" applyBorder="1" applyAlignment="1">
      <alignment vertical="center"/>
    </xf>
    <xf numFmtId="0" fontId="13" fillId="9" borderId="5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vertical="center"/>
    </xf>
    <xf numFmtId="0" fontId="13" fillId="0" borderId="13" xfId="0" applyNumberFormat="1" applyFont="1" applyFill="1" applyBorder="1" applyAlignment="1">
      <alignment vertical="center"/>
    </xf>
    <xf numFmtId="9" fontId="16" fillId="0" borderId="5" xfId="2" applyFont="1" applyBorder="1" applyAlignment="1">
      <alignment vertical="center"/>
    </xf>
    <xf numFmtId="0" fontId="13" fillId="13" borderId="5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vertical="center"/>
    </xf>
    <xf numFmtId="38" fontId="16" fillId="0" borderId="5" xfId="1" applyFont="1" applyBorder="1" applyAlignment="1">
      <alignment vertical="center"/>
    </xf>
    <xf numFmtId="38" fontId="16" fillId="7" borderId="5" xfId="1" applyFont="1" applyFill="1" applyBorder="1" applyAlignment="1">
      <alignment vertical="center"/>
    </xf>
    <xf numFmtId="38" fontId="16" fillId="6" borderId="5" xfId="1" applyFont="1" applyFill="1" applyBorder="1" applyAlignment="1">
      <alignment vertical="center"/>
    </xf>
    <xf numFmtId="0" fontId="16" fillId="6" borderId="5" xfId="2" applyNumberFormat="1" applyFont="1" applyFill="1" applyBorder="1" applyAlignment="1">
      <alignment vertical="center"/>
    </xf>
    <xf numFmtId="0" fontId="16" fillId="6" borderId="11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22" fillId="6" borderId="11" xfId="0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6" fillId="0" borderId="5" xfId="0" applyNumberFormat="1" applyFont="1" applyFill="1" applyBorder="1" applyAlignment="1">
      <alignment vertical="center"/>
    </xf>
    <xf numFmtId="0" fontId="14" fillId="0" borderId="14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color rgb="FFFF0000"/>
      </font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114300</xdr:rowOff>
    </xdr:from>
    <xdr:to>
      <xdr:col>10</xdr:col>
      <xdr:colOff>142875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EFB36E9-B3F7-4947-AB5B-8952FEFF812C}"/>
            </a:ext>
          </a:extLst>
        </xdr:cNvPr>
        <xdr:cNvSpPr txBox="1">
          <a:spLocks noChangeArrowheads="1"/>
        </xdr:cNvSpPr>
      </xdr:nvSpPr>
      <xdr:spPr bwMode="auto">
        <a:xfrm>
          <a:off x="3190875" y="295275"/>
          <a:ext cx="2419350" cy="84772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７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618215</xdr:colOff>
      <xdr:row>9</xdr:row>
      <xdr:rowOff>205067</xdr:rowOff>
    </xdr:from>
    <xdr:to>
      <xdr:col>13</xdr:col>
      <xdr:colOff>534309</xdr:colOff>
      <xdr:row>14</xdr:row>
      <xdr:rowOff>57149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3A3AC751-57FF-4B21-9443-00AB59F4A24A}"/>
            </a:ext>
          </a:extLst>
        </xdr:cNvPr>
        <xdr:cNvGrpSpPr>
          <a:grpSpLocks/>
        </xdr:cNvGrpSpPr>
      </xdr:nvGrpSpPr>
      <xdr:grpSpPr bwMode="auto">
        <a:xfrm>
          <a:off x="837290" y="2262467"/>
          <a:ext cx="7783744" cy="995082"/>
          <a:chOff x="85" y="175"/>
          <a:chExt cx="74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8862899-4297-45C5-8E4E-8C67044D53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BE8925B-814C-41B4-B514-C06B018690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8AE5C0F-FDF9-4864-83D7-8AAA45AA5A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4" y="175"/>
            <a:ext cx="60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B42F05B-7A55-43D8-A9D2-5D4F5FD2EB8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6"/>
            <a:ext cx="59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</xdr:colOff>
      <xdr:row>16</xdr:row>
      <xdr:rowOff>28575</xdr:rowOff>
    </xdr:from>
    <xdr:to>
      <xdr:col>1</xdr:col>
      <xdr:colOff>561975</xdr:colOff>
      <xdr:row>17</xdr:row>
      <xdr:rowOff>152401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0DEC934B-6A11-4001-8A17-6FEF7758C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3686175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180976</xdr:colOff>
      <xdr:row>16</xdr:row>
      <xdr:rowOff>95250</xdr:rowOff>
    </xdr:from>
    <xdr:to>
      <xdr:col>8</xdr:col>
      <xdr:colOff>47625</xdr:colOff>
      <xdr:row>17</xdr:row>
      <xdr:rowOff>180040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A860D319-AAD0-4BB4-A25E-A41EEBD10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29151" y="3752850"/>
          <a:ext cx="571499" cy="3133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41</xdr:row>
      <xdr:rowOff>76200</xdr:rowOff>
    </xdr:from>
    <xdr:to>
      <xdr:col>1</xdr:col>
      <xdr:colOff>628650</xdr:colOff>
      <xdr:row>42</xdr:row>
      <xdr:rowOff>200026</xdr:rowOff>
    </xdr:to>
    <xdr:pic>
      <xdr:nvPicPr>
        <xdr:cNvPr id="10" name="Picture 855">
          <a:extLst>
            <a:ext uri="{FF2B5EF4-FFF2-40B4-BE49-F238E27FC236}">
              <a16:creationId xmlns:a16="http://schemas.microsoft.com/office/drawing/2014/main" id="{7CD06448-7E0B-49AD-92C6-31A043E09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" y="9448800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42</xdr:row>
      <xdr:rowOff>142875</xdr:rowOff>
    </xdr:from>
    <xdr:to>
      <xdr:col>8</xdr:col>
      <xdr:colOff>19050</xdr:colOff>
      <xdr:row>44</xdr:row>
      <xdr:rowOff>33057</xdr:rowOff>
    </xdr:to>
    <xdr:pic>
      <xdr:nvPicPr>
        <xdr:cNvPr id="11" name="Picture 856">
          <a:extLst>
            <a:ext uri="{FF2B5EF4-FFF2-40B4-BE49-F238E27FC236}">
              <a16:creationId xmlns:a16="http://schemas.microsoft.com/office/drawing/2014/main" id="{F56A823E-A4AC-41F0-8D78-D3CB43EBC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00575" y="9744075"/>
          <a:ext cx="571500" cy="3473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64</xdr:row>
      <xdr:rowOff>28575</xdr:rowOff>
    </xdr:from>
    <xdr:to>
      <xdr:col>1</xdr:col>
      <xdr:colOff>628650</xdr:colOff>
      <xdr:row>65</xdr:row>
      <xdr:rowOff>133350</xdr:rowOff>
    </xdr:to>
    <xdr:pic>
      <xdr:nvPicPr>
        <xdr:cNvPr id="12" name="Picture 861">
          <a:extLst>
            <a:ext uri="{FF2B5EF4-FFF2-40B4-BE49-F238E27FC236}">
              <a16:creationId xmlns:a16="http://schemas.microsoft.com/office/drawing/2014/main" id="{7F4BE6AD-B54A-455F-A167-EAD29E998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" y="14658975"/>
          <a:ext cx="5524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96</xdr:row>
      <xdr:rowOff>19049</xdr:rowOff>
    </xdr:from>
    <xdr:to>
      <xdr:col>1</xdr:col>
      <xdr:colOff>523876</xdr:colOff>
      <xdr:row>97</xdr:row>
      <xdr:rowOff>114300</xdr:rowOff>
    </xdr:to>
    <xdr:pic>
      <xdr:nvPicPr>
        <xdr:cNvPr id="13" name="Picture 864">
          <a:extLst>
            <a:ext uri="{FF2B5EF4-FFF2-40B4-BE49-F238E27FC236}">
              <a16:creationId xmlns:a16="http://schemas.microsoft.com/office/drawing/2014/main" id="{3D88A893-2B2A-40DD-A6A1-A8C8018C1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22583774"/>
          <a:ext cx="600076" cy="323851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101</xdr:row>
      <xdr:rowOff>66676</xdr:rowOff>
    </xdr:from>
    <xdr:to>
      <xdr:col>10</xdr:col>
      <xdr:colOff>552450</xdr:colOff>
      <xdr:row>102</xdr:row>
      <xdr:rowOff>142876</xdr:rowOff>
    </xdr:to>
    <xdr:pic>
      <xdr:nvPicPr>
        <xdr:cNvPr id="14" name="Picture 865">
          <a:extLst>
            <a:ext uri="{FF2B5EF4-FFF2-40B4-BE49-F238E27FC236}">
              <a16:creationId xmlns:a16="http://schemas.microsoft.com/office/drawing/2014/main" id="{1FA4DF53-93BD-4D9A-98B9-271E880E3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62650" y="23774401"/>
          <a:ext cx="56197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38099</xdr:colOff>
      <xdr:row>117</xdr:row>
      <xdr:rowOff>209550</xdr:rowOff>
    </xdr:from>
    <xdr:to>
      <xdr:col>1</xdr:col>
      <xdr:colOff>622118</xdr:colOff>
      <xdr:row>119</xdr:row>
      <xdr:rowOff>104775</xdr:rowOff>
    </xdr:to>
    <xdr:pic>
      <xdr:nvPicPr>
        <xdr:cNvPr id="15" name="Picture 869">
          <a:extLst>
            <a:ext uri="{FF2B5EF4-FFF2-40B4-BE49-F238E27FC236}">
              <a16:creationId xmlns:a16="http://schemas.microsoft.com/office/drawing/2014/main" id="{E3BC5758-1A82-4B34-B174-5C6F19B8D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4" y="27574875"/>
          <a:ext cx="584019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400050</xdr:colOff>
      <xdr:row>117</xdr:row>
      <xdr:rowOff>180975</xdr:rowOff>
    </xdr:from>
    <xdr:to>
      <xdr:col>9</xdr:col>
      <xdr:colOff>180975</xdr:colOff>
      <xdr:row>119</xdr:row>
      <xdr:rowOff>28575</xdr:rowOff>
    </xdr:to>
    <xdr:pic>
      <xdr:nvPicPr>
        <xdr:cNvPr id="16" name="Picture 870">
          <a:extLst>
            <a:ext uri="{FF2B5EF4-FFF2-40B4-BE49-F238E27FC236}">
              <a16:creationId xmlns:a16="http://schemas.microsoft.com/office/drawing/2014/main" id="{77C88099-33DF-408E-8884-A0115EE2C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48225" y="27546300"/>
          <a:ext cx="60007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190500</xdr:colOff>
      <xdr:row>137</xdr:row>
      <xdr:rowOff>171449</xdr:rowOff>
    </xdr:from>
    <xdr:to>
      <xdr:col>5</xdr:col>
      <xdr:colOff>247650</xdr:colOff>
      <xdr:row>149</xdr:row>
      <xdr:rowOff>47624</xdr:rowOff>
    </xdr:to>
    <xdr:pic>
      <xdr:nvPicPr>
        <xdr:cNvPr id="17" name="Picture 905">
          <a:extLst>
            <a:ext uri="{FF2B5EF4-FFF2-40B4-BE49-F238E27FC236}">
              <a16:creationId xmlns:a16="http://schemas.microsoft.com/office/drawing/2014/main" id="{7525EF69-1138-454A-B2C9-9398E29DD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90500" y="32108774"/>
          <a:ext cx="3095625" cy="2619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76199</xdr:colOff>
      <xdr:row>108</xdr:row>
      <xdr:rowOff>9524</xdr:rowOff>
    </xdr:from>
    <xdr:to>
      <xdr:col>10</xdr:col>
      <xdr:colOff>657892</xdr:colOff>
      <xdr:row>112</xdr:row>
      <xdr:rowOff>190500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88E8EC9-22ED-4B99-A3B0-49B2C0F26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4" y="25317449"/>
          <a:ext cx="3515393" cy="1095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161924</xdr:colOff>
      <xdr:row>68</xdr:row>
      <xdr:rowOff>152401</xdr:rowOff>
    </xdr:from>
    <xdr:to>
      <xdr:col>9</xdr:col>
      <xdr:colOff>562911</xdr:colOff>
      <xdr:row>72</xdr:row>
      <xdr:rowOff>114301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53ED5EE-2859-4B88-BF45-EAEC6662E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15697201"/>
          <a:ext cx="1924987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323849</xdr:colOff>
      <xdr:row>27</xdr:row>
      <xdr:rowOff>0</xdr:rowOff>
    </xdr:from>
    <xdr:to>
      <xdr:col>16</xdr:col>
      <xdr:colOff>201784</xdr:colOff>
      <xdr:row>31</xdr:row>
      <xdr:rowOff>57150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5DC9AB0-0EDF-4F1A-B67D-505EAAFB2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362324" y="6172200"/>
          <a:ext cx="7040735" cy="971550"/>
        </a:xfrm>
        <a:prstGeom prst="rect">
          <a:avLst/>
        </a:prstGeom>
      </xdr:spPr>
    </xdr:pic>
    <xdr:clientData/>
  </xdr:twoCellAnchor>
  <xdr:twoCellAnchor>
    <xdr:from>
      <xdr:col>9</xdr:col>
      <xdr:colOff>600075</xdr:colOff>
      <xdr:row>47</xdr:row>
      <xdr:rowOff>85725</xdr:rowOff>
    </xdr:from>
    <xdr:to>
      <xdr:col>12</xdr:col>
      <xdr:colOff>676275</xdr:colOff>
      <xdr:row>49</xdr:row>
      <xdr:rowOff>161925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5B1ED46B-5780-4E5C-BDA8-349772FA22C1}"/>
            </a:ext>
          </a:extLst>
        </xdr:cNvPr>
        <xdr:cNvSpPr txBox="1"/>
      </xdr:nvSpPr>
      <xdr:spPr>
        <a:xfrm>
          <a:off x="5867400" y="10829925"/>
          <a:ext cx="219075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38100</xdr:colOff>
      <xdr:row>51</xdr:row>
      <xdr:rowOff>95250</xdr:rowOff>
    </xdr:from>
    <xdr:to>
      <xdr:col>9</xdr:col>
      <xdr:colOff>535800</xdr:colOff>
      <xdr:row>57</xdr:row>
      <xdr:rowOff>114300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242E9F7-2C21-4EC2-93B6-59F5E5472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76575" y="11753850"/>
          <a:ext cx="2726550" cy="1390650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60</xdr:row>
      <xdr:rowOff>104774</xdr:rowOff>
    </xdr:from>
    <xdr:to>
      <xdr:col>8</xdr:col>
      <xdr:colOff>95250</xdr:colOff>
      <xdr:row>66</xdr:row>
      <xdr:rowOff>88231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7C8C2A39-8C50-46CF-9C92-E788596C5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05175" y="13820774"/>
          <a:ext cx="1943100" cy="1355057"/>
        </a:xfrm>
        <a:prstGeom prst="rect">
          <a:avLst/>
        </a:prstGeom>
      </xdr:spPr>
    </xdr:pic>
    <xdr:clientData/>
  </xdr:twoCellAnchor>
  <xdr:twoCellAnchor editAs="oneCell">
    <xdr:from>
      <xdr:col>5</xdr:col>
      <xdr:colOff>590550</xdr:colOff>
      <xdr:row>94</xdr:row>
      <xdr:rowOff>123825</xdr:rowOff>
    </xdr:from>
    <xdr:to>
      <xdr:col>13</xdr:col>
      <xdr:colOff>485157</xdr:colOff>
      <xdr:row>100</xdr:row>
      <xdr:rowOff>123576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8114B22-8D6E-41A8-B89D-375B4A8BA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629025" y="21612225"/>
          <a:ext cx="4942857" cy="19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103</xdr:row>
      <xdr:rowOff>95250</xdr:rowOff>
    </xdr:from>
    <xdr:to>
      <xdr:col>10</xdr:col>
      <xdr:colOff>669644</xdr:colOff>
      <xdr:row>107</xdr:row>
      <xdr:rowOff>200025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EE638FE-13FF-42EC-B953-77D5EFAAB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14675" y="24260175"/>
          <a:ext cx="3527144" cy="1019175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137</xdr:row>
      <xdr:rowOff>190499</xdr:rowOff>
    </xdr:from>
    <xdr:to>
      <xdr:col>9</xdr:col>
      <xdr:colOff>593080</xdr:colOff>
      <xdr:row>148</xdr:row>
      <xdr:rowOff>47624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BE67EB6-F4F6-4A3F-9466-008EE497C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09950" y="32127824"/>
          <a:ext cx="2450455" cy="2371725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619124</xdr:colOff>
      <xdr:row>137</xdr:row>
      <xdr:rowOff>209550</xdr:rowOff>
    </xdr:from>
    <xdr:to>
      <xdr:col>15</xdr:col>
      <xdr:colOff>400049</xdr:colOff>
      <xdr:row>156</xdr:row>
      <xdr:rowOff>103548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4290B5E-A117-4493-9A2A-F5404709A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886449" y="32146875"/>
          <a:ext cx="4010025" cy="4237398"/>
        </a:xfrm>
        <a:prstGeom prst="rect">
          <a:avLst/>
        </a:prstGeom>
      </xdr:spPr>
    </xdr:pic>
    <xdr:clientData/>
  </xdr:twoCellAnchor>
  <xdr:twoCellAnchor>
    <xdr:from>
      <xdr:col>5</xdr:col>
      <xdr:colOff>552450</xdr:colOff>
      <xdr:row>126</xdr:row>
      <xdr:rowOff>133350</xdr:rowOff>
    </xdr:from>
    <xdr:to>
      <xdr:col>9</xdr:col>
      <xdr:colOff>85725</xdr:colOff>
      <xdr:row>128</xdr:row>
      <xdr:rowOff>85725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3A2C3095-A386-4F7A-96E7-B09FE2DA5541}"/>
            </a:ext>
          </a:extLst>
        </xdr:cNvPr>
        <xdr:cNvSpPr txBox="1"/>
      </xdr:nvSpPr>
      <xdr:spPr>
        <a:xfrm>
          <a:off x="3590925" y="29556075"/>
          <a:ext cx="1762125" cy="40957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7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" customWidth="1"/>
    <col min="2" max="8" width="9.25" style="12" customWidth="1"/>
    <col min="9" max="9" width="1.5" style="12" customWidth="1"/>
    <col min="10" max="16" width="9.25" style="12" customWidth="1"/>
    <col min="17" max="16384" width="9" style="12"/>
  </cols>
  <sheetData>
    <row r="1" spans="1:15" ht="18" customHeight="1" x14ac:dyDescent="0.15">
      <c r="A1" s="63" t="s">
        <v>91</v>
      </c>
      <c r="B1" s="63"/>
      <c r="C1" s="63"/>
      <c r="D1" s="63"/>
      <c r="E1" s="63"/>
      <c r="F1" s="63"/>
      <c r="G1" s="63"/>
    </row>
    <row r="9" spans="1:15" ht="18" customHeight="1" thickBot="1" x14ac:dyDescent="0.2">
      <c r="C9" s="64" t="s">
        <v>92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  <c r="O9" s="2"/>
    </row>
    <row r="10" spans="1:15" ht="18" customHeight="1" thickTop="1" x14ac:dyDescent="0.15">
      <c r="A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8" customHeight="1" x14ac:dyDescent="0.15">
      <c r="A11" s="12"/>
      <c r="B11" s="13"/>
      <c r="E11" s="3"/>
      <c r="F11" s="14"/>
      <c r="G11" s="15"/>
      <c r="H11" s="16"/>
    </row>
    <row r="12" spans="1:15" ht="18" customHeight="1" x14ac:dyDescent="0.15">
      <c r="A12" s="12"/>
    </row>
    <row r="13" spans="1:15" ht="18" customHeight="1" x14ac:dyDescent="0.15">
      <c r="A13" s="12"/>
    </row>
    <row r="14" spans="1:15" ht="18" customHeight="1" x14ac:dyDescent="0.15">
      <c r="A14" s="12"/>
    </row>
    <row r="15" spans="1:15" ht="18" customHeight="1" x14ac:dyDescent="0.15">
      <c r="A15" s="12"/>
    </row>
    <row r="16" spans="1:15" ht="18" customHeight="1" x14ac:dyDescent="0.15">
      <c r="A16" s="12"/>
    </row>
    <row r="17" spans="1:14" ht="18" customHeight="1" x14ac:dyDescent="0.15">
      <c r="A17" s="12"/>
      <c r="K17" s="67" t="s">
        <v>0</v>
      </c>
      <c r="L17" s="67"/>
      <c r="M17" s="67"/>
      <c r="N17" s="67"/>
    </row>
    <row r="18" spans="1:14" ht="18" customHeight="1" x14ac:dyDescent="0.15">
      <c r="A18" s="12"/>
    </row>
    <row r="19" spans="1:14" ht="18" customHeight="1" thickBot="1" x14ac:dyDescent="0.2">
      <c r="B19" s="4">
        <v>1</v>
      </c>
      <c r="J19" s="4">
        <v>1</v>
      </c>
      <c r="L19" s="13"/>
      <c r="M19" s="13"/>
      <c r="N19" s="13"/>
    </row>
    <row r="20" spans="1:14" s="17" customFormat="1" ht="18" customHeight="1" thickTop="1" x14ac:dyDescent="0.15">
      <c r="A20" s="5"/>
      <c r="B20" s="6" t="s">
        <v>76</v>
      </c>
      <c r="C20" s="7"/>
      <c r="J20" s="6" t="s">
        <v>76</v>
      </c>
      <c r="K20" s="13"/>
      <c r="L20" s="18"/>
      <c r="M20" s="19"/>
      <c r="N20" s="20"/>
    </row>
    <row r="21" spans="1:14" ht="18" customHeight="1" x14ac:dyDescent="0.15">
      <c r="J21" s="19"/>
      <c r="K21" s="13"/>
      <c r="L21" s="18"/>
      <c r="M21" s="19"/>
      <c r="N21" s="20"/>
    </row>
    <row r="22" spans="1:14" ht="18" customHeight="1" x14ac:dyDescent="0.15">
      <c r="B22" s="1" t="s">
        <v>1</v>
      </c>
      <c r="J22" s="19"/>
      <c r="K22" s="13"/>
      <c r="L22" s="18"/>
      <c r="M22" s="19"/>
      <c r="N22" s="20"/>
    </row>
    <row r="23" spans="1:14" ht="18" customHeight="1" x14ac:dyDescent="0.15">
      <c r="B23" s="12" t="s">
        <v>77</v>
      </c>
      <c r="J23" s="19"/>
      <c r="K23" s="13"/>
      <c r="L23" s="18"/>
      <c r="M23" s="19"/>
      <c r="N23" s="20"/>
    </row>
    <row r="24" spans="1:14" ht="18" customHeight="1" x14ac:dyDescent="0.15">
      <c r="B24" s="21" t="s">
        <v>2</v>
      </c>
      <c r="C24" s="12" t="s">
        <v>78</v>
      </c>
      <c r="J24" s="19"/>
      <c r="K24" s="13"/>
      <c r="L24" s="18"/>
      <c r="M24" s="19"/>
      <c r="N24" s="20"/>
    </row>
    <row r="25" spans="1:14" ht="18" customHeight="1" x14ac:dyDescent="0.15">
      <c r="C25" s="12" t="s">
        <v>3</v>
      </c>
    </row>
    <row r="27" spans="1:14" ht="18" customHeight="1" x14ac:dyDescent="0.15">
      <c r="C27" s="21"/>
    </row>
    <row r="28" spans="1:14" ht="18" customHeight="1" x14ac:dyDescent="0.15">
      <c r="B28" s="51" t="s">
        <v>4</v>
      </c>
      <c r="C28" s="52" t="s">
        <v>5</v>
      </c>
      <c r="D28" s="52" t="s">
        <v>6</v>
      </c>
      <c r="E28" s="52" t="s">
        <v>7</v>
      </c>
    </row>
    <row r="29" spans="1:14" ht="18" customHeight="1" x14ac:dyDescent="0.15">
      <c r="B29" s="22" t="s">
        <v>8</v>
      </c>
      <c r="C29" s="23">
        <v>1564000</v>
      </c>
      <c r="D29" s="50">
        <v>0.08</v>
      </c>
      <c r="E29" s="24">
        <f>ROUNDDOWN(C29*(1-D29),-3)</f>
        <v>1438000</v>
      </c>
    </row>
    <row r="30" spans="1:14" ht="18" customHeight="1" x14ac:dyDescent="0.15">
      <c r="B30" s="22" t="s">
        <v>9</v>
      </c>
      <c r="C30" s="23">
        <v>1289000</v>
      </c>
      <c r="D30" s="50">
        <v>0.11</v>
      </c>
      <c r="E30" s="24">
        <f>ROUNDDOWN(C30*(1-D30),-3)</f>
        <v>1147000</v>
      </c>
    </row>
    <row r="31" spans="1:14" ht="18" customHeight="1" x14ac:dyDescent="0.15">
      <c r="B31" s="22" t="s">
        <v>10</v>
      </c>
      <c r="C31" s="23">
        <v>2687000</v>
      </c>
      <c r="D31" s="50">
        <v>7.0000000000000007E-2</v>
      </c>
      <c r="E31" s="24">
        <f>ROUNDDOWN(C31*(1-D31),-3)</f>
        <v>2498000</v>
      </c>
    </row>
    <row r="32" spans="1:14" ht="18" customHeight="1" x14ac:dyDescent="0.15">
      <c r="B32" s="22" t="s">
        <v>11</v>
      </c>
      <c r="C32" s="23">
        <v>1894000</v>
      </c>
      <c r="D32" s="50">
        <v>0.09</v>
      </c>
      <c r="E32" s="24">
        <f>ROUNDDOWN(C32*(1-D32),-3)</f>
        <v>1723000</v>
      </c>
    </row>
    <row r="33" spans="2:14" ht="18" customHeight="1" x14ac:dyDescent="0.15">
      <c r="B33" s="22" t="s">
        <v>12</v>
      </c>
      <c r="C33" s="23">
        <v>3159000</v>
      </c>
      <c r="D33" s="50">
        <v>0.12</v>
      </c>
      <c r="E33" s="24">
        <f>ROUNDDOWN(C33*(1-D33),-3)</f>
        <v>2779000</v>
      </c>
    </row>
    <row r="35" spans="2:14" ht="18" customHeight="1" x14ac:dyDescent="0.15">
      <c r="B35" s="25" t="s">
        <v>2</v>
      </c>
      <c r="C35" s="12" t="s">
        <v>13</v>
      </c>
      <c r="K35" s="67" t="s">
        <v>0</v>
      </c>
      <c r="L35" s="67"/>
      <c r="M35" s="67"/>
      <c r="N35" s="67"/>
    </row>
    <row r="36" spans="2:14" ht="18" customHeight="1" x14ac:dyDescent="0.15">
      <c r="C36" s="12" t="s">
        <v>14</v>
      </c>
    </row>
    <row r="37" spans="2:14" ht="18" customHeight="1" x14ac:dyDescent="0.15">
      <c r="C37" s="12" t="s">
        <v>15</v>
      </c>
      <c r="J37" s="51" t="s">
        <v>4</v>
      </c>
      <c r="K37" s="52" t="s">
        <v>5</v>
      </c>
      <c r="L37" s="52" t="s">
        <v>6</v>
      </c>
      <c r="M37" s="52" t="s">
        <v>7</v>
      </c>
    </row>
    <row r="38" spans="2:14" ht="18" customHeight="1" x14ac:dyDescent="0.15">
      <c r="J38" s="22" t="s">
        <v>8</v>
      </c>
      <c r="K38" s="23">
        <v>1564000</v>
      </c>
      <c r="L38" s="50">
        <v>0.08</v>
      </c>
      <c r="M38" s="24"/>
    </row>
    <row r="39" spans="2:14" ht="18" customHeight="1" x14ac:dyDescent="0.15">
      <c r="J39" s="22" t="s">
        <v>16</v>
      </c>
      <c r="K39" s="23">
        <v>1289000</v>
      </c>
      <c r="L39" s="50">
        <v>0.11</v>
      </c>
      <c r="M39" s="24"/>
    </row>
    <row r="40" spans="2:14" ht="18" customHeight="1" x14ac:dyDescent="0.15">
      <c r="J40" s="22" t="s">
        <v>10</v>
      </c>
      <c r="K40" s="23">
        <v>2687000</v>
      </c>
      <c r="L40" s="50">
        <v>7.0000000000000007E-2</v>
      </c>
      <c r="M40" s="24"/>
    </row>
    <row r="41" spans="2:14" ht="18" customHeight="1" x14ac:dyDescent="0.15">
      <c r="J41" s="22" t="s">
        <v>11</v>
      </c>
      <c r="K41" s="23">
        <v>1894000</v>
      </c>
      <c r="L41" s="50">
        <v>0.09</v>
      </c>
      <c r="M41" s="24"/>
    </row>
    <row r="42" spans="2:14" ht="18" customHeight="1" x14ac:dyDescent="0.15">
      <c r="J42" s="22" t="s">
        <v>12</v>
      </c>
      <c r="K42" s="23">
        <v>3159000</v>
      </c>
      <c r="L42" s="50">
        <v>0.12</v>
      </c>
      <c r="M42" s="24"/>
    </row>
    <row r="45" spans="2:14" ht="18" customHeight="1" thickBot="1" x14ac:dyDescent="0.2">
      <c r="B45" s="4">
        <v>2</v>
      </c>
      <c r="J45" s="4">
        <v>2</v>
      </c>
    </row>
    <row r="46" spans="2:14" ht="18" customHeight="1" thickTop="1" x14ac:dyDescent="0.15">
      <c r="B46" s="6" t="s">
        <v>76</v>
      </c>
      <c r="J46" s="6" t="s">
        <v>76</v>
      </c>
    </row>
    <row r="47" spans="2:14" ht="18" customHeight="1" x14ac:dyDescent="0.15">
      <c r="B47" s="12" t="s">
        <v>79</v>
      </c>
    </row>
    <row r="48" spans="2:14" ht="18" customHeight="1" x14ac:dyDescent="0.15">
      <c r="B48" s="21" t="s">
        <v>17</v>
      </c>
      <c r="C48" s="12" t="s">
        <v>80</v>
      </c>
    </row>
    <row r="49" spans="2:13" ht="18" customHeight="1" x14ac:dyDescent="0.15">
      <c r="B49" s="21"/>
    </row>
    <row r="53" spans="2:13" ht="18" customHeight="1" x14ac:dyDescent="0.15">
      <c r="C53" s="52"/>
      <c r="D53" s="51" t="s">
        <v>5</v>
      </c>
      <c r="E53" s="51" t="s">
        <v>18</v>
      </c>
      <c r="K53" s="52"/>
      <c r="L53" s="51" t="s">
        <v>5</v>
      </c>
      <c r="M53" s="51" t="s">
        <v>18</v>
      </c>
    </row>
    <row r="54" spans="2:13" ht="18" customHeight="1" x14ac:dyDescent="0.15">
      <c r="C54" s="26" t="s">
        <v>19</v>
      </c>
      <c r="D54" s="53">
        <v>1253</v>
      </c>
      <c r="E54" s="54">
        <f>ROUNDDOWN(D54*0.95,-1)</f>
        <v>1190</v>
      </c>
      <c r="K54" s="26" t="s">
        <v>19</v>
      </c>
      <c r="L54" s="53">
        <v>1253</v>
      </c>
      <c r="M54" s="54"/>
    </row>
    <row r="55" spans="2:13" ht="18" customHeight="1" x14ac:dyDescent="0.15">
      <c r="C55" s="26" t="s">
        <v>20</v>
      </c>
      <c r="D55" s="53">
        <v>982</v>
      </c>
      <c r="E55" s="54">
        <f t="shared" ref="E55:E60" si="0">ROUNDDOWN(D55*0.95,-1)</f>
        <v>930</v>
      </c>
      <c r="K55" s="26" t="s">
        <v>20</v>
      </c>
      <c r="L55" s="53">
        <v>982</v>
      </c>
      <c r="M55" s="54"/>
    </row>
    <row r="56" spans="2:13" ht="18" customHeight="1" x14ac:dyDescent="0.15">
      <c r="C56" s="26" t="s">
        <v>21</v>
      </c>
      <c r="D56" s="53">
        <v>485</v>
      </c>
      <c r="E56" s="54">
        <f t="shared" si="0"/>
        <v>460</v>
      </c>
      <c r="K56" s="26" t="s">
        <v>22</v>
      </c>
      <c r="L56" s="53">
        <v>485</v>
      </c>
      <c r="M56" s="54"/>
    </row>
    <row r="57" spans="2:13" ht="18" customHeight="1" x14ac:dyDescent="0.15">
      <c r="C57" s="26" t="s">
        <v>23</v>
      </c>
      <c r="D57" s="53">
        <v>439</v>
      </c>
      <c r="E57" s="54">
        <f t="shared" si="0"/>
        <v>410</v>
      </c>
      <c r="K57" s="26" t="s">
        <v>23</v>
      </c>
      <c r="L57" s="53">
        <v>439</v>
      </c>
      <c r="M57" s="54"/>
    </row>
    <row r="58" spans="2:13" ht="18" customHeight="1" x14ac:dyDescent="0.15">
      <c r="C58" s="26" t="s">
        <v>24</v>
      </c>
      <c r="D58" s="53">
        <v>2138</v>
      </c>
      <c r="E58" s="54">
        <f t="shared" si="0"/>
        <v>2030</v>
      </c>
      <c r="K58" s="26" t="s">
        <v>24</v>
      </c>
      <c r="L58" s="53">
        <v>2138</v>
      </c>
      <c r="M58" s="54"/>
    </row>
    <row r="59" spans="2:13" ht="18" customHeight="1" x14ac:dyDescent="0.15">
      <c r="C59" s="26" t="s">
        <v>25</v>
      </c>
      <c r="D59" s="53">
        <v>236</v>
      </c>
      <c r="E59" s="54">
        <f t="shared" si="0"/>
        <v>220</v>
      </c>
      <c r="K59" s="26" t="s">
        <v>25</v>
      </c>
      <c r="L59" s="53">
        <v>236</v>
      </c>
      <c r="M59" s="54"/>
    </row>
    <row r="60" spans="2:13" ht="18" customHeight="1" x14ac:dyDescent="0.15">
      <c r="C60" s="26" t="s">
        <v>26</v>
      </c>
      <c r="D60" s="53">
        <v>564</v>
      </c>
      <c r="E60" s="54">
        <f t="shared" si="0"/>
        <v>530</v>
      </c>
      <c r="K60" s="26" t="s">
        <v>26</v>
      </c>
      <c r="L60" s="53">
        <v>564</v>
      </c>
      <c r="M60" s="54"/>
    </row>
    <row r="61" spans="2:13" ht="18" customHeight="1" x14ac:dyDescent="0.15">
      <c r="C61" s="27"/>
      <c r="D61" s="23" t="s">
        <v>27</v>
      </c>
      <c r="E61" s="55">
        <f>SUM(E54:E60)</f>
        <v>5770</v>
      </c>
      <c r="K61" s="27"/>
      <c r="L61" s="23" t="s">
        <v>27</v>
      </c>
      <c r="M61" s="55"/>
    </row>
    <row r="62" spans="2:13" ht="18" customHeight="1" x14ac:dyDescent="0.15">
      <c r="D62" s="26" t="s">
        <v>28</v>
      </c>
      <c r="E62" s="56">
        <f>INT(E61*0.08)</f>
        <v>461</v>
      </c>
      <c r="L62" s="26" t="s">
        <v>28</v>
      </c>
      <c r="M62" s="56"/>
    </row>
    <row r="63" spans="2:13" ht="18" customHeight="1" x14ac:dyDescent="0.15">
      <c r="D63" s="26" t="s">
        <v>27</v>
      </c>
      <c r="E63" s="54">
        <f>SUM(E54:E62)</f>
        <v>12001</v>
      </c>
      <c r="L63" s="26" t="s">
        <v>27</v>
      </c>
      <c r="M63" s="54"/>
    </row>
    <row r="66" spans="2:14" ht="18" customHeight="1" thickBot="1" x14ac:dyDescent="0.2"/>
    <row r="67" spans="2:14" ht="18" customHeight="1" thickBot="1" x14ac:dyDescent="0.2">
      <c r="B67" s="4">
        <v>3</v>
      </c>
      <c r="J67" s="19"/>
      <c r="K67" s="7"/>
      <c r="M67" s="68" t="s">
        <v>29</v>
      </c>
      <c r="N67" s="69"/>
    </row>
    <row r="68" spans="2:14" ht="18" customHeight="1" thickTop="1" x14ac:dyDescent="0.15">
      <c r="B68" s="8" t="s">
        <v>81</v>
      </c>
      <c r="J68" s="9"/>
      <c r="K68" s="22" t="s">
        <v>30</v>
      </c>
      <c r="L68" s="28" t="s">
        <v>31</v>
      </c>
      <c r="M68" s="29" t="s">
        <v>32</v>
      </c>
      <c r="N68" s="30" t="s">
        <v>33</v>
      </c>
    </row>
    <row r="69" spans="2:14" ht="18" customHeight="1" x14ac:dyDescent="0.15">
      <c r="K69" s="31" t="s">
        <v>34</v>
      </c>
      <c r="L69" s="32" t="s">
        <v>35</v>
      </c>
      <c r="M69" s="33" t="s">
        <v>36</v>
      </c>
      <c r="N69" s="34" t="s">
        <v>37</v>
      </c>
    </row>
    <row r="70" spans="2:14" ht="18" customHeight="1" x14ac:dyDescent="0.15">
      <c r="B70" s="1" t="s">
        <v>1</v>
      </c>
      <c r="C70" s="1" t="s">
        <v>82</v>
      </c>
      <c r="K70" s="31" t="s">
        <v>38</v>
      </c>
      <c r="L70" s="32" t="s">
        <v>39</v>
      </c>
      <c r="M70" s="33"/>
      <c r="N70" s="34" t="s">
        <v>37</v>
      </c>
    </row>
    <row r="71" spans="2:14" ht="18" customHeight="1" x14ac:dyDescent="0.15">
      <c r="D71" s="12" t="s">
        <v>40</v>
      </c>
      <c r="K71" s="31" t="s">
        <v>41</v>
      </c>
      <c r="L71" s="32" t="s">
        <v>42</v>
      </c>
      <c r="M71" s="33" t="s">
        <v>43</v>
      </c>
      <c r="N71" s="34" t="s">
        <v>37</v>
      </c>
    </row>
    <row r="72" spans="2:14" ht="18" customHeight="1" thickBot="1" x14ac:dyDescent="0.2">
      <c r="F72" s="57"/>
      <c r="K72" s="31" t="s">
        <v>44</v>
      </c>
      <c r="L72" s="32" t="s">
        <v>39</v>
      </c>
      <c r="M72" s="33" t="s">
        <v>43</v>
      </c>
      <c r="N72" s="34"/>
    </row>
    <row r="73" spans="2:14" ht="18" customHeight="1" x14ac:dyDescent="0.15">
      <c r="E73" s="10" t="s">
        <v>45</v>
      </c>
      <c r="F73" s="58">
        <f>COUNTBLANK(M69:N81)</f>
        <v>7</v>
      </c>
      <c r="K73" s="31" t="s">
        <v>46</v>
      </c>
      <c r="L73" s="32" t="s">
        <v>35</v>
      </c>
      <c r="M73" s="33" t="s">
        <v>43</v>
      </c>
      <c r="N73" s="34"/>
    </row>
    <row r="74" spans="2:14" ht="18" customHeight="1" x14ac:dyDescent="0.15">
      <c r="K74" s="31" t="s">
        <v>47</v>
      </c>
      <c r="L74" s="32" t="s">
        <v>42</v>
      </c>
      <c r="M74" s="33" t="s">
        <v>43</v>
      </c>
      <c r="N74" s="34" t="s">
        <v>37</v>
      </c>
    </row>
    <row r="75" spans="2:14" ht="18" customHeight="1" x14ac:dyDescent="0.15">
      <c r="K75" s="31" t="s">
        <v>48</v>
      </c>
      <c r="L75" s="32" t="s">
        <v>39</v>
      </c>
      <c r="M75" s="33"/>
      <c r="N75" s="34" t="s">
        <v>37</v>
      </c>
    </row>
    <row r="76" spans="2:14" ht="18" customHeight="1" x14ac:dyDescent="0.15">
      <c r="K76" s="31" t="s">
        <v>49</v>
      </c>
      <c r="L76" s="32" t="s">
        <v>39</v>
      </c>
      <c r="M76" s="33" t="s">
        <v>43</v>
      </c>
      <c r="N76" s="34"/>
    </row>
    <row r="77" spans="2:14" ht="18" customHeight="1" x14ac:dyDescent="0.15">
      <c r="B77" s="1" t="s">
        <v>50</v>
      </c>
      <c r="C77" s="1" t="s">
        <v>83</v>
      </c>
      <c r="K77" s="31" t="s">
        <v>51</v>
      </c>
      <c r="L77" s="32" t="s">
        <v>42</v>
      </c>
      <c r="M77" s="33" t="s">
        <v>43</v>
      </c>
      <c r="N77" s="34" t="s">
        <v>37</v>
      </c>
    </row>
    <row r="78" spans="2:14" ht="18" customHeight="1" x14ac:dyDescent="0.15">
      <c r="K78" s="31" t="s">
        <v>52</v>
      </c>
      <c r="L78" s="32" t="s">
        <v>35</v>
      </c>
      <c r="M78" s="33" t="s">
        <v>43</v>
      </c>
      <c r="N78" s="34" t="s">
        <v>37</v>
      </c>
    </row>
    <row r="79" spans="2:14" ht="18" customHeight="1" x14ac:dyDescent="0.15">
      <c r="F79" s="11" t="s">
        <v>45</v>
      </c>
      <c r="K79" s="31" t="s">
        <v>53</v>
      </c>
      <c r="L79" s="32" t="s">
        <v>42</v>
      </c>
      <c r="M79" s="33" t="s">
        <v>36</v>
      </c>
      <c r="N79" s="34"/>
    </row>
    <row r="80" spans="2:14" ht="18" customHeight="1" thickBot="1" x14ac:dyDescent="0.2">
      <c r="D80" s="27" t="s">
        <v>54</v>
      </c>
      <c r="E80" s="59"/>
      <c r="F80" s="58">
        <f>COUNTA(N69:N81)</f>
        <v>8</v>
      </c>
      <c r="G80" s="35" t="s">
        <v>84</v>
      </c>
      <c r="K80" s="31" t="s">
        <v>55</v>
      </c>
      <c r="L80" s="32" t="s">
        <v>42</v>
      </c>
      <c r="M80" s="33" t="s">
        <v>43</v>
      </c>
      <c r="N80" s="34" t="s">
        <v>37</v>
      </c>
    </row>
    <row r="81" spans="2:15" ht="18" customHeight="1" thickBot="1" x14ac:dyDescent="0.2">
      <c r="D81" s="27" t="s">
        <v>56</v>
      </c>
      <c r="E81" s="59"/>
      <c r="F81" s="60">
        <f>COUNTBLANK(N69:N81)</f>
        <v>5</v>
      </c>
      <c r="G81" s="35" t="s">
        <v>85</v>
      </c>
      <c r="K81" s="31" t="s">
        <v>57</v>
      </c>
      <c r="L81" s="32" t="s">
        <v>39</v>
      </c>
      <c r="M81" s="36" t="s">
        <v>43</v>
      </c>
      <c r="N81" s="37"/>
    </row>
    <row r="82" spans="2:15" ht="18" customHeight="1" x14ac:dyDescent="0.15">
      <c r="D82" s="38"/>
    </row>
    <row r="83" spans="2:15" ht="18" customHeight="1" x14ac:dyDescent="0.15">
      <c r="B83" s="1" t="s">
        <v>58</v>
      </c>
      <c r="C83" s="1" t="s">
        <v>86</v>
      </c>
    </row>
    <row r="84" spans="2:15" ht="18" customHeight="1" x14ac:dyDescent="0.15">
      <c r="F84" s="11" t="s">
        <v>45</v>
      </c>
    </row>
    <row r="85" spans="2:15" ht="18" customHeight="1" thickBot="1" x14ac:dyDescent="0.2">
      <c r="D85" s="12" t="s">
        <v>43</v>
      </c>
      <c r="E85" s="59"/>
      <c r="F85" s="58">
        <f>COUNTIF(M69:M81,D85)</f>
        <v>9</v>
      </c>
      <c r="G85" s="35" t="s">
        <v>87</v>
      </c>
    </row>
    <row r="86" spans="2:15" ht="18" customHeight="1" thickBot="1" x14ac:dyDescent="0.2">
      <c r="D86" s="12" t="s">
        <v>36</v>
      </c>
      <c r="E86" s="59"/>
      <c r="F86" s="58">
        <f>COUNTIF(M69:M81,D86)</f>
        <v>2</v>
      </c>
      <c r="G86" s="35" t="s">
        <v>88</v>
      </c>
    </row>
    <row r="87" spans="2:15" ht="18" customHeight="1" thickBot="1" x14ac:dyDescent="0.2">
      <c r="D87" s="12" t="s">
        <v>56</v>
      </c>
      <c r="E87" s="59"/>
      <c r="F87" s="58">
        <f>COUNTBLANK(M69:M81)</f>
        <v>2</v>
      </c>
      <c r="G87" s="35" t="s">
        <v>89</v>
      </c>
    </row>
    <row r="91" spans="2:15" ht="18" customHeight="1" thickBot="1" x14ac:dyDescent="0.2">
      <c r="B91" s="4">
        <v>4</v>
      </c>
      <c r="J91" s="4">
        <v>4</v>
      </c>
    </row>
    <row r="92" spans="2:15" ht="18" customHeight="1" thickTop="1" x14ac:dyDescent="0.15">
      <c r="B92" s="8" t="s">
        <v>90</v>
      </c>
      <c r="J92" s="8" t="s">
        <v>90</v>
      </c>
    </row>
    <row r="93" spans="2:15" ht="18" customHeight="1" x14ac:dyDescent="0.15">
      <c r="B93" s="8"/>
      <c r="J93" s="8"/>
    </row>
    <row r="94" spans="2:15" ht="18" customHeight="1" x14ac:dyDescent="0.15">
      <c r="B94" s="8"/>
      <c r="E94" s="70" t="s">
        <v>75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</row>
    <row r="95" spans="2:15" ht="66.75" customHeight="1" x14ac:dyDescent="0.15"/>
    <row r="97" spans="2:15" ht="18" customHeight="1" x14ac:dyDescent="0.15">
      <c r="D97" s="39"/>
      <c r="E97" s="39"/>
      <c r="F97" s="39"/>
      <c r="G97" s="39"/>
      <c r="H97" s="39"/>
      <c r="I97" s="39"/>
      <c r="J97" s="39"/>
      <c r="K97" s="39"/>
      <c r="L97" s="39"/>
      <c r="M97" s="39"/>
    </row>
    <row r="98" spans="2:15" ht="18" customHeight="1" x14ac:dyDescent="0.15">
      <c r="B98" s="39" t="s">
        <v>59</v>
      </c>
      <c r="C98" s="39"/>
      <c r="D98" s="39"/>
      <c r="E98" s="39"/>
      <c r="F98" s="39"/>
      <c r="G98" s="39"/>
      <c r="H98" s="39"/>
      <c r="I98" s="39"/>
    </row>
    <row r="99" spans="2:15" ht="18" customHeight="1" x14ac:dyDescent="0.15">
      <c r="B99" s="40" t="s">
        <v>30</v>
      </c>
      <c r="C99" s="40" t="s">
        <v>60</v>
      </c>
      <c r="D99" s="41" t="s">
        <v>61</v>
      </c>
      <c r="E99" s="42"/>
      <c r="G99" s="39"/>
      <c r="H99" s="39"/>
      <c r="I99" s="39"/>
    </row>
    <row r="100" spans="2:15" ht="18" customHeight="1" x14ac:dyDescent="0.15">
      <c r="B100" s="43" t="s">
        <v>62</v>
      </c>
      <c r="C100" s="61">
        <v>5</v>
      </c>
      <c r="D100" s="44" t="str">
        <f>REPT("■",C100)</f>
        <v>■■■■■</v>
      </c>
      <c r="E100" s="45"/>
      <c r="G100" s="46"/>
      <c r="H100" s="39"/>
      <c r="I100" s="39"/>
    </row>
    <row r="101" spans="2:15" ht="18" customHeight="1" x14ac:dyDescent="0.15">
      <c r="B101" s="43" t="s">
        <v>63</v>
      </c>
      <c r="C101" s="61">
        <v>8</v>
      </c>
      <c r="D101" s="44" t="str">
        <f t="shared" ref="D101:D109" si="1">REPT("■",C101)</f>
        <v>■■■■■■■■</v>
      </c>
      <c r="E101" s="45"/>
      <c r="G101" s="39"/>
      <c r="H101" s="39"/>
      <c r="I101" s="39"/>
    </row>
    <row r="102" spans="2:15" ht="18" customHeight="1" x14ac:dyDescent="0.15">
      <c r="B102" s="43" t="s">
        <v>64</v>
      </c>
      <c r="C102" s="61">
        <v>2</v>
      </c>
      <c r="D102" s="44" t="str">
        <f t="shared" si="1"/>
        <v>■■</v>
      </c>
      <c r="E102" s="45"/>
      <c r="G102" s="39"/>
      <c r="H102" s="39"/>
      <c r="I102" s="39"/>
      <c r="L102" s="39" t="s">
        <v>59</v>
      </c>
      <c r="M102" s="39"/>
      <c r="N102" s="39"/>
    </row>
    <row r="103" spans="2:15" ht="18" customHeight="1" x14ac:dyDescent="0.15">
      <c r="B103" s="43" t="s">
        <v>65</v>
      </c>
      <c r="C103" s="61">
        <v>4</v>
      </c>
      <c r="D103" s="44" t="str">
        <f t="shared" si="1"/>
        <v>■■■■</v>
      </c>
      <c r="E103" s="45"/>
      <c r="G103" s="39"/>
      <c r="H103" s="39"/>
      <c r="I103" s="39"/>
      <c r="L103" s="40" t="s">
        <v>30</v>
      </c>
      <c r="M103" s="40" t="s">
        <v>60</v>
      </c>
      <c r="N103" s="41" t="s">
        <v>61</v>
      </c>
      <c r="O103" s="42"/>
    </row>
    <row r="104" spans="2:15" ht="18" customHeight="1" x14ac:dyDescent="0.15">
      <c r="B104" s="43" t="s">
        <v>66</v>
      </c>
      <c r="C104" s="61">
        <v>5</v>
      </c>
      <c r="D104" s="44" t="str">
        <f t="shared" si="1"/>
        <v>■■■■■</v>
      </c>
      <c r="E104" s="45"/>
      <c r="G104" s="39"/>
      <c r="H104" s="39"/>
      <c r="I104" s="39"/>
      <c r="L104" s="43" t="s">
        <v>62</v>
      </c>
      <c r="M104" s="61">
        <v>5</v>
      </c>
      <c r="N104" s="44"/>
      <c r="O104" s="45"/>
    </row>
    <row r="105" spans="2:15" ht="18" customHeight="1" x14ac:dyDescent="0.15">
      <c r="B105" s="43" t="s">
        <v>67</v>
      </c>
      <c r="C105" s="61">
        <v>1</v>
      </c>
      <c r="D105" s="44" t="str">
        <f t="shared" si="1"/>
        <v>■</v>
      </c>
      <c r="E105" s="45"/>
      <c r="G105" s="39"/>
      <c r="H105" s="39"/>
      <c r="I105" s="39"/>
      <c r="L105" s="43" t="s">
        <v>63</v>
      </c>
      <c r="M105" s="61">
        <v>8</v>
      </c>
      <c r="N105" s="44"/>
      <c r="O105" s="45"/>
    </row>
    <row r="106" spans="2:15" ht="18" customHeight="1" x14ac:dyDescent="0.15">
      <c r="B106" s="43" t="s">
        <v>68</v>
      </c>
      <c r="C106" s="61">
        <v>3</v>
      </c>
      <c r="D106" s="44" t="str">
        <f t="shared" si="1"/>
        <v>■■■</v>
      </c>
      <c r="E106" s="45"/>
      <c r="G106" s="39"/>
      <c r="H106" s="39"/>
      <c r="I106" s="39"/>
      <c r="L106" s="43" t="s">
        <v>64</v>
      </c>
      <c r="M106" s="61">
        <v>2</v>
      </c>
      <c r="N106" s="44"/>
      <c r="O106" s="45"/>
    </row>
    <row r="107" spans="2:15" ht="18" customHeight="1" x14ac:dyDescent="0.15">
      <c r="B107" s="43" t="s">
        <v>69</v>
      </c>
      <c r="C107" s="61">
        <v>6</v>
      </c>
      <c r="D107" s="44" t="str">
        <f t="shared" si="1"/>
        <v>■■■■■■</v>
      </c>
      <c r="E107" s="45"/>
      <c r="G107" s="39"/>
      <c r="H107" s="39"/>
      <c r="I107" s="39"/>
      <c r="L107" s="43" t="s">
        <v>65</v>
      </c>
      <c r="M107" s="61">
        <v>4</v>
      </c>
      <c r="N107" s="44"/>
      <c r="O107" s="45"/>
    </row>
    <row r="108" spans="2:15" ht="18" customHeight="1" x14ac:dyDescent="0.15">
      <c r="B108" s="43" t="s">
        <v>70</v>
      </c>
      <c r="C108" s="61">
        <v>2</v>
      </c>
      <c r="D108" s="44" t="str">
        <f t="shared" si="1"/>
        <v>■■</v>
      </c>
      <c r="E108" s="45"/>
      <c r="G108" s="39"/>
      <c r="H108" s="39"/>
      <c r="I108" s="39"/>
      <c r="L108" s="43" t="s">
        <v>66</v>
      </c>
      <c r="M108" s="61">
        <v>5</v>
      </c>
      <c r="N108" s="44"/>
      <c r="O108" s="45"/>
    </row>
    <row r="109" spans="2:15" ht="18" customHeight="1" x14ac:dyDescent="0.15">
      <c r="B109" s="43" t="s">
        <v>71</v>
      </c>
      <c r="C109" s="61">
        <v>7</v>
      </c>
      <c r="D109" s="44" t="str">
        <f t="shared" si="1"/>
        <v>■■■■■■■</v>
      </c>
      <c r="E109" s="45"/>
      <c r="G109" s="39"/>
      <c r="H109" s="39"/>
      <c r="I109" s="39"/>
      <c r="L109" s="43" t="s">
        <v>67</v>
      </c>
      <c r="M109" s="61">
        <v>1</v>
      </c>
      <c r="N109" s="44"/>
      <c r="O109" s="45"/>
    </row>
    <row r="110" spans="2:15" ht="18" customHeight="1" x14ac:dyDescent="0.15">
      <c r="L110" s="43" t="s">
        <v>68</v>
      </c>
      <c r="M110" s="61">
        <v>3</v>
      </c>
      <c r="N110" s="44"/>
      <c r="O110" s="45"/>
    </row>
    <row r="111" spans="2:15" ht="18" customHeight="1" x14ac:dyDescent="0.15">
      <c r="L111" s="43" t="s">
        <v>69</v>
      </c>
      <c r="M111" s="61">
        <v>6</v>
      </c>
      <c r="N111" s="44"/>
      <c r="O111" s="45"/>
    </row>
    <row r="112" spans="2:15" ht="18" customHeight="1" x14ac:dyDescent="0.15">
      <c r="L112" s="43" t="s">
        <v>70</v>
      </c>
      <c r="M112" s="61">
        <v>2</v>
      </c>
      <c r="N112" s="44"/>
      <c r="O112" s="45"/>
    </row>
    <row r="113" spans="2:15" ht="18" customHeight="1" x14ac:dyDescent="0.15">
      <c r="L113" s="43" t="s">
        <v>71</v>
      </c>
      <c r="M113" s="61">
        <v>7</v>
      </c>
      <c r="N113" s="44"/>
      <c r="O113" s="45"/>
    </row>
    <row r="121" spans="2:15" ht="18" customHeight="1" thickBot="1" x14ac:dyDescent="0.2">
      <c r="B121" s="4">
        <v>5</v>
      </c>
      <c r="C121" s="1" t="s">
        <v>72</v>
      </c>
      <c r="J121" s="4">
        <v>5</v>
      </c>
      <c r="K121" s="1" t="s">
        <v>72</v>
      </c>
    </row>
    <row r="122" spans="2:15" ht="18" customHeight="1" thickTop="1" x14ac:dyDescent="0.15"/>
    <row r="123" spans="2:15" ht="18" customHeight="1" x14ac:dyDescent="0.15">
      <c r="B123" s="39" t="s">
        <v>73</v>
      </c>
      <c r="J123" s="39" t="s">
        <v>73</v>
      </c>
    </row>
    <row r="124" spans="2:15" ht="18" customHeight="1" x14ac:dyDescent="0.15">
      <c r="C124" s="39"/>
      <c r="D124" s="39"/>
      <c r="E124" s="39"/>
      <c r="F124" s="39"/>
      <c r="G124" s="39"/>
      <c r="H124" s="39"/>
      <c r="I124" s="39"/>
      <c r="J124" s="39"/>
      <c r="K124" s="39"/>
      <c r="L124" s="39"/>
    </row>
    <row r="125" spans="2:15" ht="18" customHeight="1" x14ac:dyDescent="0.15">
      <c r="B125" s="62" t="s">
        <v>74</v>
      </c>
      <c r="C125" s="62"/>
      <c r="D125" s="62"/>
      <c r="E125" s="62"/>
      <c r="F125" s="39"/>
      <c r="G125" s="39"/>
      <c r="H125" s="39"/>
      <c r="I125" s="39"/>
      <c r="J125" s="39"/>
      <c r="K125" s="62" t="s">
        <v>74</v>
      </c>
      <c r="L125" s="62"/>
      <c r="M125" s="62"/>
      <c r="N125" s="62"/>
    </row>
    <row r="126" spans="2:15" ht="18" customHeight="1" x14ac:dyDescent="0.15">
      <c r="B126" s="40" t="s">
        <v>30</v>
      </c>
      <c r="C126" s="40" t="s">
        <v>60</v>
      </c>
      <c r="D126" s="41" t="s">
        <v>61</v>
      </c>
      <c r="E126" s="42"/>
      <c r="F126" s="39"/>
      <c r="G126" s="39"/>
      <c r="H126" s="39"/>
      <c r="I126" s="39"/>
      <c r="J126" s="39"/>
      <c r="K126" s="40" t="s">
        <v>30</v>
      </c>
      <c r="L126" s="40" t="s">
        <v>60</v>
      </c>
      <c r="M126" s="41" t="s">
        <v>61</v>
      </c>
      <c r="N126" s="42"/>
    </row>
    <row r="127" spans="2:15" ht="18" customHeight="1" x14ac:dyDescent="0.15">
      <c r="B127" s="47" t="s">
        <v>62</v>
      </c>
      <c r="C127" s="61">
        <v>5</v>
      </c>
      <c r="D127" s="48" t="str">
        <f>REPT("■",C127)</f>
        <v>■■■■■</v>
      </c>
      <c r="E127" s="49"/>
      <c r="F127" s="39"/>
      <c r="G127" s="39"/>
      <c r="H127" s="39"/>
      <c r="K127" s="47" t="s">
        <v>62</v>
      </c>
      <c r="L127" s="61">
        <v>5</v>
      </c>
      <c r="M127" s="48" t="str">
        <f>REPT("■",L127)</f>
        <v>■■■■■</v>
      </c>
      <c r="N127" s="49"/>
    </row>
    <row r="128" spans="2:15" ht="18" customHeight="1" x14ac:dyDescent="0.15">
      <c r="B128" s="47" t="s">
        <v>63</v>
      </c>
      <c r="C128" s="61">
        <v>8</v>
      </c>
      <c r="D128" s="48" t="str">
        <f t="shared" ref="D128:D136" si="2">REPT("■",C128)</f>
        <v>■■■■■■■■</v>
      </c>
      <c r="E128" s="49"/>
      <c r="F128" s="39"/>
      <c r="G128" s="39"/>
      <c r="H128" s="39"/>
      <c r="K128" s="47" t="s">
        <v>63</v>
      </c>
      <c r="L128" s="61">
        <v>8</v>
      </c>
      <c r="M128" s="48" t="str">
        <f t="shared" ref="M128:M136" si="3">REPT("■",L128)</f>
        <v>■■■■■■■■</v>
      </c>
      <c r="N128" s="49"/>
    </row>
    <row r="129" spans="2:14" ht="18" customHeight="1" x14ac:dyDescent="0.15">
      <c r="B129" s="47" t="s">
        <v>64</v>
      </c>
      <c r="C129" s="61">
        <v>2</v>
      </c>
      <c r="D129" s="48" t="str">
        <f t="shared" si="2"/>
        <v>■■</v>
      </c>
      <c r="E129" s="49"/>
      <c r="F129" s="39"/>
      <c r="G129" s="39"/>
      <c r="H129" s="39"/>
      <c r="K129" s="47" t="s">
        <v>64</v>
      </c>
      <c r="L129" s="61">
        <v>2</v>
      </c>
      <c r="M129" s="48" t="str">
        <f t="shared" si="3"/>
        <v>■■</v>
      </c>
      <c r="N129" s="49"/>
    </row>
    <row r="130" spans="2:14" ht="18" customHeight="1" x14ac:dyDescent="0.15">
      <c r="B130" s="47" t="s">
        <v>65</v>
      </c>
      <c r="C130" s="61">
        <v>4</v>
      </c>
      <c r="D130" s="48" t="str">
        <f t="shared" si="2"/>
        <v>■■■■</v>
      </c>
      <c r="E130" s="49"/>
      <c r="F130" s="39"/>
      <c r="G130" s="39"/>
      <c r="H130" s="39"/>
      <c r="K130" s="47" t="s">
        <v>65</v>
      </c>
      <c r="L130" s="61">
        <v>4</v>
      </c>
      <c r="M130" s="48" t="str">
        <f t="shared" si="3"/>
        <v>■■■■</v>
      </c>
      <c r="N130" s="49"/>
    </row>
    <row r="131" spans="2:14" ht="18" customHeight="1" x14ac:dyDescent="0.15">
      <c r="B131" s="47" t="s">
        <v>66</v>
      </c>
      <c r="C131" s="61">
        <v>5</v>
      </c>
      <c r="D131" s="48" t="str">
        <f t="shared" si="2"/>
        <v>■■■■■</v>
      </c>
      <c r="E131" s="49"/>
      <c r="F131" s="39"/>
      <c r="G131" s="39"/>
      <c r="H131" s="39"/>
      <c r="K131" s="47" t="s">
        <v>66</v>
      </c>
      <c r="L131" s="61">
        <v>5</v>
      </c>
      <c r="M131" s="48" t="str">
        <f t="shared" si="3"/>
        <v>■■■■■</v>
      </c>
      <c r="N131" s="49"/>
    </row>
    <row r="132" spans="2:14" ht="18" customHeight="1" x14ac:dyDescent="0.15">
      <c r="B132" s="47" t="s">
        <v>67</v>
      </c>
      <c r="C132" s="61">
        <v>1</v>
      </c>
      <c r="D132" s="48" t="str">
        <f t="shared" si="2"/>
        <v>■</v>
      </c>
      <c r="E132" s="49"/>
      <c r="F132" s="39"/>
      <c r="G132" s="39"/>
      <c r="H132" s="39"/>
      <c r="K132" s="47" t="s">
        <v>67</v>
      </c>
      <c r="L132" s="61">
        <v>1</v>
      </c>
      <c r="M132" s="48" t="str">
        <f t="shared" si="3"/>
        <v>■</v>
      </c>
      <c r="N132" s="49"/>
    </row>
    <row r="133" spans="2:14" ht="18" customHeight="1" x14ac:dyDescent="0.15">
      <c r="B133" s="47" t="s">
        <v>68</v>
      </c>
      <c r="C133" s="61">
        <v>3</v>
      </c>
      <c r="D133" s="48" t="str">
        <f t="shared" si="2"/>
        <v>■■■</v>
      </c>
      <c r="E133" s="49"/>
      <c r="F133" s="39"/>
      <c r="G133" s="39"/>
      <c r="H133" s="39"/>
      <c r="K133" s="47" t="s">
        <v>68</v>
      </c>
      <c r="L133" s="61">
        <v>3</v>
      </c>
      <c r="M133" s="48" t="str">
        <f t="shared" si="3"/>
        <v>■■■</v>
      </c>
      <c r="N133" s="49"/>
    </row>
    <row r="134" spans="2:14" ht="18" customHeight="1" x14ac:dyDescent="0.15">
      <c r="B134" s="47" t="s">
        <v>69</v>
      </c>
      <c r="C134" s="61">
        <v>6</v>
      </c>
      <c r="D134" s="48" t="str">
        <f t="shared" si="2"/>
        <v>■■■■■■</v>
      </c>
      <c r="E134" s="49"/>
      <c r="F134" s="39"/>
      <c r="G134" s="39"/>
      <c r="H134" s="39"/>
      <c r="K134" s="47" t="s">
        <v>69</v>
      </c>
      <c r="L134" s="61">
        <v>6</v>
      </c>
      <c r="M134" s="48" t="str">
        <f t="shared" si="3"/>
        <v>■■■■■■</v>
      </c>
      <c r="N134" s="49"/>
    </row>
    <row r="135" spans="2:14" ht="18" customHeight="1" x14ac:dyDescent="0.15">
      <c r="B135" s="47" t="s">
        <v>70</v>
      </c>
      <c r="C135" s="61">
        <v>2</v>
      </c>
      <c r="D135" s="48" t="str">
        <f t="shared" si="2"/>
        <v>■■</v>
      </c>
      <c r="E135" s="49"/>
      <c r="F135" s="39"/>
      <c r="G135" s="39"/>
      <c r="H135" s="39"/>
      <c r="K135" s="47" t="s">
        <v>70</v>
      </c>
      <c r="L135" s="61">
        <v>2</v>
      </c>
      <c r="M135" s="48" t="str">
        <f t="shared" si="3"/>
        <v>■■</v>
      </c>
      <c r="N135" s="49"/>
    </row>
    <row r="136" spans="2:14" ht="18" customHeight="1" x14ac:dyDescent="0.15">
      <c r="B136" s="47" t="s">
        <v>71</v>
      </c>
      <c r="C136" s="61">
        <v>7</v>
      </c>
      <c r="D136" s="48" t="str">
        <f t="shared" si="2"/>
        <v>■■■■■■■</v>
      </c>
      <c r="E136" s="49"/>
      <c r="F136" s="39"/>
      <c r="G136" s="39"/>
      <c r="H136" s="39"/>
      <c r="K136" s="47" t="s">
        <v>71</v>
      </c>
      <c r="L136" s="61">
        <v>7</v>
      </c>
      <c r="M136" s="48" t="str">
        <f t="shared" si="3"/>
        <v>■■■■■■■</v>
      </c>
      <c r="N136" s="49"/>
    </row>
    <row r="137" spans="2:14" ht="18" customHeight="1" x14ac:dyDescent="0.15">
      <c r="F137" s="39"/>
      <c r="G137" s="39"/>
      <c r="H137" s="39"/>
    </row>
  </sheetData>
  <mergeCells count="8">
    <mergeCell ref="B125:E125"/>
    <mergeCell ref="K125:N125"/>
    <mergeCell ref="A1:G1"/>
    <mergeCell ref="C9:N9"/>
    <mergeCell ref="K17:N17"/>
    <mergeCell ref="K35:N35"/>
    <mergeCell ref="M67:N67"/>
    <mergeCell ref="E94:O94"/>
  </mergeCells>
  <phoneticPr fontId="2"/>
  <conditionalFormatting sqref="D128:D136">
    <cfRule type="expression" dxfId="3" priority="2" stopIfTrue="1">
      <formula>C128&lt;5</formula>
    </cfRule>
  </conditionalFormatting>
  <conditionalFormatting sqref="K126:K136 B126:B136 B99:B109 L103:L113">
    <cfRule type="expression" dxfId="2" priority="3" stopIfTrue="1">
      <formula>MOD(ROW(),2)=0</formula>
    </cfRule>
  </conditionalFormatting>
  <conditionalFormatting sqref="D127">
    <cfRule type="expression" dxfId="1" priority="4" stopIfTrue="1">
      <formula>C127&lt;5</formula>
    </cfRule>
  </conditionalFormatting>
  <conditionalFormatting sqref="D127:E136">
    <cfRule type="expression" dxfId="0" priority="1" stopIfTrue="1">
      <formula>C127&lt;5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2017-02-10T04:32:47Z</dcterms:created>
  <dcterms:modified xsi:type="dcterms:W3CDTF">2017-03-26T04:42:54Z</dcterms:modified>
</cp:coreProperties>
</file>