
<file path=[Content_Types].xml><?xml version="1.0" encoding="utf-8"?>
<Types xmlns="http://schemas.openxmlformats.org/package/2006/content-types"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Excel2016練習---2016-\Manual\09-関数の組合せ\"/>
    </mc:Choice>
  </mc:AlternateContent>
  <bookViews>
    <workbookView xWindow="1860" yWindow="0" windowWidth="17415" windowHeight="93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0" i="1" l="1"/>
  <c r="F89" i="1"/>
  <c r="F88" i="1"/>
  <c r="F87" i="1"/>
  <c r="F86" i="1"/>
  <c r="F85" i="1"/>
  <c r="F84" i="1"/>
  <c r="F83" i="1"/>
  <c r="K82" i="1"/>
  <c r="K83" i="1" s="1"/>
  <c r="K84" i="1" s="1"/>
  <c r="K85" i="1" s="1"/>
  <c r="K86" i="1" s="1"/>
  <c r="K87" i="1" s="1"/>
  <c r="K88" i="1" s="1"/>
  <c r="K89" i="1" s="1"/>
  <c r="K90" i="1" s="1"/>
  <c r="F82" i="1"/>
  <c r="B82" i="1"/>
  <c r="B83" i="1" s="1"/>
  <c r="E70" i="1"/>
  <c r="E69" i="1"/>
  <c r="E68" i="1"/>
  <c r="E67" i="1"/>
  <c r="E66" i="1"/>
  <c r="E65" i="1"/>
  <c r="E64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B84" i="1" l="1"/>
  <c r="C83" i="1"/>
  <c r="C82" i="1"/>
  <c r="B85" i="1" l="1"/>
  <c r="C84" i="1"/>
  <c r="B86" i="1" l="1"/>
  <c r="C85" i="1"/>
  <c r="B87" i="1" l="1"/>
  <c r="C86" i="1"/>
  <c r="B88" i="1" l="1"/>
  <c r="C87" i="1"/>
  <c r="B89" i="1" l="1"/>
  <c r="C88" i="1"/>
  <c r="B90" i="1" l="1"/>
  <c r="C90" i="1" s="1"/>
  <c r="C89" i="1"/>
</calcChain>
</file>

<file path=xl/comments1.xml><?xml version="1.0" encoding="utf-8"?>
<comments xmlns="http://schemas.openxmlformats.org/spreadsheetml/2006/main">
  <authors>
    <author>根津良彦</author>
  </authors>
  <commentList>
    <comment ref="D3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$C$32:$C$41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C32)&gt;1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4"/>
            <color indexed="12"/>
            <rFont val="ＭＳ Ｐゴシック"/>
            <family val="3"/>
            <charset val="128"/>
          </rPr>
          <t>●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「論理式」に｛ネスト｝で「ＣＯＵＮＴＩＦ関数」（統計）を挿入します。
</t>
        </r>
        <r>
          <rPr>
            <sz val="12"/>
            <color indexed="81"/>
            <rFont val="ＭＳ Ｐゴシック"/>
            <family val="3"/>
            <charset val="128"/>
          </rPr>
          <t>《考え方》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会員名の範囲で（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）、
同じ入力値が</t>
        </r>
        <r>
          <rPr>
            <b/>
            <sz val="12"/>
            <color indexed="81"/>
            <rFont val="ＭＳ Ｐゴシック"/>
            <family val="3"/>
            <charset val="128"/>
          </rPr>
          <t>１個以上→　</t>
        </r>
        <r>
          <rPr>
            <b/>
            <sz val="14"/>
            <color indexed="10"/>
            <rFont val="ＭＳ Ｐゴシック"/>
            <family val="3"/>
            <charset val="128"/>
          </rPr>
          <t>&gt;1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Ｐゴシック"/>
            <family val="3"/>
            <charset val="128"/>
          </rPr>
          <t>あれば「</t>
        </r>
        <r>
          <rPr>
            <sz val="12"/>
            <color indexed="12"/>
            <rFont val="ＭＳ Ｐゴシック"/>
            <family val="3"/>
            <charset val="128"/>
          </rPr>
          <t>●</t>
        </r>
        <r>
          <rPr>
            <sz val="12"/>
            <color indexed="81"/>
            <rFont val="ＭＳ Ｐゴシック"/>
            <family val="3"/>
            <charset val="128"/>
          </rPr>
          <t>」、無ければば「</t>
        </r>
        <r>
          <rPr>
            <b/>
            <sz val="18"/>
            <color indexed="10"/>
            <rFont val="ＭＳ Ｐゴシック"/>
            <family val="3"/>
            <charset val="128"/>
          </rPr>
          <t>""</t>
        </r>
        <r>
          <rPr>
            <sz val="12"/>
            <color indexed="81"/>
            <rFont val="ＭＳ Ｐゴシック"/>
            <family val="3"/>
            <charset val="128"/>
          </rPr>
          <t>」</t>
        </r>
      </text>
    </comment>
    <comment ref="E32" authorId="0" shapeId="0">
      <text>
        <r>
          <rPr>
            <b/>
            <sz val="12"/>
            <color indexed="81"/>
            <rFont val="ＭＳ Ｐゴシック"/>
            <family val="3"/>
            <charset val="128"/>
          </rPr>
          <t xml:space="preserve">何回、同じデータが一定の範囲にあったか？
</t>
        </r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$C$32:$C$41</t>
        </r>
        <r>
          <rPr>
            <b/>
            <sz val="14"/>
            <color indexed="81"/>
            <rFont val="ＭＳ Ｐゴシック"/>
            <family val="3"/>
            <charset val="128"/>
          </rPr>
          <t>,C32)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範囲は</t>
        </r>
        <r>
          <rPr>
            <sz val="12"/>
            <color indexed="10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ですね。</t>
        </r>
      </text>
    </comment>
    <comment ref="E64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=D64/</t>
        </r>
        <r>
          <rPr>
            <b/>
            <sz val="14"/>
            <color indexed="10"/>
            <rFont val="ＭＳ Ｐゴシック"/>
            <family val="3"/>
            <charset val="128"/>
          </rPr>
          <t>SUM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$D$64:$D$70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分母に｛ネスト｝で合計する
｢ＳＵＭ関数」</t>
        </r>
        <r>
          <rPr>
            <sz val="12"/>
            <color indexed="81"/>
            <rFont val="ＭＳ Ｐゴシック"/>
            <family val="3"/>
            <charset val="128"/>
          </rPr>
          <t>数学／三角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を挿入。
</t>
        </r>
        <r>
          <rPr>
            <b/>
            <sz val="12"/>
            <color indexed="12"/>
            <rFont val="ＭＳ Ｐゴシック"/>
            <family val="3"/>
            <charset val="128"/>
          </rPr>
          <t>範囲は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  <r>
          <rPr>
            <b/>
            <sz val="12"/>
            <color indexed="81"/>
            <rFont val="ＭＳ Ｐゴシック"/>
            <family val="3"/>
            <charset val="128"/>
          </rPr>
          <t>です。</t>
        </r>
      </text>
    </comment>
    <comment ref="F8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OR</t>
        </r>
        <r>
          <rPr>
            <b/>
            <sz val="14"/>
            <color indexed="81"/>
            <rFont val="ＭＳ Ｐゴシック"/>
            <family val="3"/>
            <charset val="128"/>
          </rPr>
          <t>(D82=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,E82=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),"</t>
        </r>
        <r>
          <rPr>
            <b/>
            <sz val="14"/>
            <color indexed="17"/>
            <rFont val="ＭＳ Ｐゴシック"/>
            <family val="3"/>
            <charset val="128"/>
          </rPr>
          <t>入力不足</t>
        </r>
        <r>
          <rPr>
            <b/>
            <sz val="14"/>
            <color indexed="81"/>
            <rFont val="ＭＳ Ｐゴシック"/>
            <family val="3"/>
            <charset val="128"/>
          </rPr>
          <t>",</t>
        </r>
        <r>
          <rPr>
            <b/>
            <sz val="14"/>
            <color indexed="12"/>
            <rFont val="ＭＳ Ｐゴシック"/>
            <family val="3"/>
            <charset val="128"/>
          </rPr>
          <t>E82-D82</t>
        </r>
        <r>
          <rPr>
            <b/>
            <sz val="14"/>
            <color indexed="81"/>
            <rFont val="ＭＳ Ｐゴシック"/>
            <family val="3"/>
            <charset val="128"/>
          </rPr>
          <t>))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>常に「</t>
        </r>
        <r>
          <rPr>
            <b/>
            <sz val="12"/>
            <color indexed="10"/>
            <rFont val="ＭＳ Ｐゴシック"/>
            <family val="3"/>
            <charset val="128"/>
          </rPr>
          <t>ＩＦ</t>
        </r>
        <r>
          <rPr>
            <b/>
            <sz val="12"/>
            <color indexed="81"/>
            <rFont val="ＭＳ Ｐゴシック"/>
            <family val="3"/>
            <charset val="128"/>
          </rPr>
          <t>関数」の中に「</t>
        </r>
        <r>
          <rPr>
            <b/>
            <sz val="12"/>
            <color indexed="12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関数」「</t>
        </r>
        <r>
          <rPr>
            <b/>
            <sz val="12"/>
            <color indexed="12"/>
            <rFont val="ＭＳ Ｐゴシック"/>
            <family val="3"/>
            <charset val="128"/>
          </rPr>
          <t>ＯＲ</t>
        </r>
        <r>
          <rPr>
            <b/>
            <sz val="12"/>
            <color indexed="81"/>
            <rFont val="ＭＳ Ｐゴシック"/>
            <family val="3"/>
            <charset val="128"/>
          </rPr>
          <t>関数」を｛ネスト｝で設定します。</t>
        </r>
      </text>
    </comment>
  </commentList>
</comments>
</file>

<file path=xl/sharedStrings.xml><?xml version="1.0" encoding="utf-8"?>
<sst xmlns="http://schemas.openxmlformats.org/spreadsheetml/2006/main" count="75" uniqueCount="39">
  <si>
    <r>
      <t>関数の一つ一つを個別に使用することでも、多くの計算を簡単に算出する事はできますが、
より多様に、実用的にデータを加工して算出するには「</t>
    </r>
    <r>
      <rPr>
        <b/>
        <sz val="12"/>
        <color indexed="12"/>
        <rFont val="ＭＳ Ｐゴシック"/>
        <family val="3"/>
        <charset val="128"/>
      </rPr>
      <t>関数を組み合わせる</t>
    </r>
    <r>
      <rPr>
        <sz val="12"/>
        <rFont val="ＭＳ Ｐゴシック"/>
        <family val="3"/>
        <charset val="128"/>
      </rPr>
      <t>」事で、多くの可能性を実現できます。</t>
    </r>
    <rPh sb="0" eb="2">
      <t>カンスウ</t>
    </rPh>
    <rPh sb="3" eb="4">
      <t>ヒト</t>
    </rPh>
    <rPh sb="5" eb="6">
      <t>ヒト</t>
    </rPh>
    <rPh sb="8" eb="10">
      <t>コベツ</t>
    </rPh>
    <rPh sb="11" eb="13">
      <t>シヨウ</t>
    </rPh>
    <rPh sb="20" eb="21">
      <t>オオ</t>
    </rPh>
    <rPh sb="23" eb="25">
      <t>ケイサン</t>
    </rPh>
    <rPh sb="26" eb="28">
      <t>カンタン</t>
    </rPh>
    <rPh sb="29" eb="31">
      <t>サンシュツ</t>
    </rPh>
    <rPh sb="33" eb="34">
      <t>コト</t>
    </rPh>
    <phoneticPr fontId="3"/>
  </si>
  <si>
    <t>「ネスト」で関数を組み合わせる</t>
    <rPh sb="6" eb="8">
      <t>カンスウ</t>
    </rPh>
    <rPh sb="9" eb="10">
      <t>ク</t>
    </rPh>
    <rPh sb="11" eb="12">
      <t>ア</t>
    </rPh>
    <phoneticPr fontId="3"/>
  </si>
  <si>
    <t>何回も練習してみて下さい。</t>
    <rPh sb="0" eb="2">
      <t>ナンカイ</t>
    </rPh>
    <rPh sb="3" eb="5">
      <t>レンシュウ</t>
    </rPh>
    <rPh sb="9" eb="10">
      <t>クダ</t>
    </rPh>
    <phoneticPr fontId="3"/>
  </si>
  <si>
    <t>重複データのチェック</t>
    <rPh sb="0" eb="2">
      <t>ジュウフク</t>
    </rPh>
    <phoneticPr fontId="3"/>
  </si>
  <si>
    <t>会員名</t>
    <rPh sb="0" eb="2">
      <t>カイイン</t>
    </rPh>
    <rPh sb="2" eb="3">
      <t>ナ</t>
    </rPh>
    <phoneticPr fontId="3"/>
  </si>
  <si>
    <t>チェック</t>
    <phoneticPr fontId="3"/>
  </si>
  <si>
    <t>数</t>
    <rPh sb="0" eb="1">
      <t>スウ</t>
    </rPh>
    <phoneticPr fontId="3"/>
  </si>
  <si>
    <t>夏目草太</t>
    <rPh sb="0" eb="2">
      <t>ナツメ</t>
    </rPh>
    <rPh sb="2" eb="3">
      <t>ソウ</t>
    </rPh>
    <rPh sb="3" eb="4">
      <t>タ</t>
    </rPh>
    <phoneticPr fontId="3"/>
  </si>
  <si>
    <t>芥川龍一</t>
    <rPh sb="0" eb="2">
      <t>アクタガワ</t>
    </rPh>
    <rPh sb="2" eb="4">
      <t>リュウイチ</t>
    </rPh>
    <phoneticPr fontId="3"/>
  </si>
  <si>
    <t>幸田露子</t>
    <rPh sb="0" eb="2">
      <t>コウダ</t>
    </rPh>
    <rPh sb="2" eb="3">
      <t>ロ</t>
    </rPh>
    <rPh sb="3" eb="4">
      <t>コ</t>
    </rPh>
    <phoneticPr fontId="3"/>
  </si>
  <si>
    <t>島崎藤一</t>
    <rPh sb="0" eb="2">
      <t>シマザキ</t>
    </rPh>
    <rPh sb="2" eb="4">
      <t>トウイチ</t>
    </rPh>
    <phoneticPr fontId="3"/>
  </si>
  <si>
    <t>志賀直子</t>
    <rPh sb="0" eb="2">
      <t>シガ</t>
    </rPh>
    <rPh sb="2" eb="4">
      <t>ナオコ</t>
    </rPh>
    <phoneticPr fontId="3"/>
  </si>
  <si>
    <t>萩原朔雄</t>
    <rPh sb="0" eb="2">
      <t>ハギワラ</t>
    </rPh>
    <rPh sb="2" eb="3">
      <t>サク</t>
    </rPh>
    <rPh sb="3" eb="4">
      <t>オ</t>
    </rPh>
    <phoneticPr fontId="3"/>
  </si>
  <si>
    <t>三島由紀</t>
    <rPh sb="0" eb="2">
      <t>ミシマ</t>
    </rPh>
    <rPh sb="2" eb="4">
      <t>ユキコ</t>
    </rPh>
    <phoneticPr fontId="3"/>
  </si>
  <si>
    <t>左のように作成してみましょう</t>
  </si>
  <si>
    <t>チェック</t>
    <phoneticPr fontId="3"/>
  </si>
  <si>
    <t>曜日</t>
    <rPh sb="0" eb="2">
      <t>ヨウビ</t>
    </rPh>
    <phoneticPr fontId="3"/>
  </si>
  <si>
    <t>金額</t>
    <rPh sb="0" eb="2">
      <t>キンガク</t>
    </rPh>
    <phoneticPr fontId="3"/>
  </si>
  <si>
    <t>構成比</t>
    <rPh sb="0" eb="3">
      <t>コウセイヒ</t>
    </rPh>
    <phoneticPr fontId="3"/>
  </si>
  <si>
    <t>月曜日</t>
    <rPh sb="0" eb="3">
      <t>ゲツヨウビ</t>
    </rPh>
    <phoneticPr fontId="4"/>
  </si>
  <si>
    <t>火曜日</t>
  </si>
  <si>
    <t>水曜日</t>
  </si>
  <si>
    <t>木曜日</t>
  </si>
  <si>
    <t>金曜日</t>
  </si>
  <si>
    <t>土曜日</t>
  </si>
  <si>
    <t>日曜日</t>
  </si>
  <si>
    <t>「ＩＦ関数」「ＡＮＤ関数」「ＯＲ関数」の組合せ</t>
    <rPh sb="3" eb="5">
      <t>カンスウ</t>
    </rPh>
    <rPh sb="10" eb="12">
      <t>カンスウ</t>
    </rPh>
    <rPh sb="16" eb="18">
      <t>カンスウ</t>
    </rPh>
    <rPh sb="20" eb="22">
      <t>クミアワ</t>
    </rPh>
    <phoneticPr fontId="3"/>
  </si>
  <si>
    <t>問題</t>
    <rPh sb="0" eb="2">
      <t>モンダイ</t>
    </rPh>
    <phoneticPr fontId="3"/>
  </si>
  <si>
    <t>本年日付</t>
    <rPh sb="0" eb="2">
      <t>ホンネン</t>
    </rPh>
    <rPh sb="2" eb="4">
      <t>ヒヅケ</t>
    </rPh>
    <phoneticPr fontId="10"/>
  </si>
  <si>
    <t>日付</t>
    <rPh sb="0" eb="2">
      <t>ヒヅケ</t>
    </rPh>
    <phoneticPr fontId="3"/>
  </si>
  <si>
    <t>出勤</t>
    <rPh sb="0" eb="2">
      <t>シュッキン</t>
    </rPh>
    <phoneticPr fontId="3"/>
  </si>
  <si>
    <t>退勤</t>
    <rPh sb="0" eb="2">
      <t>タイキン</t>
    </rPh>
    <phoneticPr fontId="3"/>
  </si>
  <si>
    <t>勤務時間</t>
    <rPh sb="0" eb="2">
      <t>キンム</t>
    </rPh>
    <rPh sb="2" eb="4">
      <t>ジカン</t>
    </rPh>
    <phoneticPr fontId="3"/>
  </si>
  <si>
    <r>
      <t>入力モードを「</t>
    </r>
    <r>
      <rPr>
        <b/>
        <sz val="12"/>
        <color theme="3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3"/>
  </si>
  <si>
    <r>
      <t>「</t>
    </r>
    <r>
      <rPr>
        <b/>
        <sz val="12"/>
        <color indexed="10"/>
        <rFont val="ＭＳ Ｐゴシック"/>
        <family val="3"/>
        <charset val="128"/>
      </rPr>
      <t>ネスト（入れ子）</t>
    </r>
    <r>
      <rPr>
        <b/>
        <sz val="12"/>
        <rFont val="ＭＳ Ｐゴシック"/>
        <family val="3"/>
        <charset val="128"/>
      </rPr>
      <t>」で関数を組入れ、数式バーも利用しながら「関数の組合せ」を練習してゆきましょう</t>
    </r>
    <rPh sb="5" eb="6">
      <t>イ</t>
    </rPh>
    <rPh sb="7" eb="8">
      <t>コ</t>
    </rPh>
    <rPh sb="11" eb="13">
      <t>カンスウ</t>
    </rPh>
    <rPh sb="14" eb="16">
      <t>クミイ</t>
    </rPh>
    <rPh sb="18" eb="20">
      <t>スウシキ</t>
    </rPh>
    <rPh sb="23" eb="25">
      <t>リヨウ</t>
    </rPh>
    <rPh sb="30" eb="32">
      <t>カンスウ</t>
    </rPh>
    <rPh sb="33" eb="35">
      <t>クミアワ</t>
    </rPh>
    <rPh sb="38" eb="40">
      <t>レンシュウ</t>
    </rPh>
    <phoneticPr fontId="3"/>
  </si>
  <si>
    <r>
      <t>「</t>
    </r>
    <r>
      <rPr>
        <b/>
        <sz val="12"/>
        <rFont val="ＭＳ Ｐゴシック"/>
        <family val="3"/>
        <charset val="128"/>
      </rPr>
      <t>出勤</t>
    </r>
    <r>
      <rPr>
        <sz val="12"/>
        <color theme="1"/>
        <rFont val="ＭＳ Ｐゴシック"/>
        <family val="3"/>
        <charset val="128"/>
      </rPr>
      <t>」「</t>
    </r>
    <r>
      <rPr>
        <b/>
        <sz val="12"/>
        <rFont val="ＭＳ Ｐゴシック"/>
        <family val="3"/>
        <charset val="128"/>
      </rPr>
      <t>退勤</t>
    </r>
    <r>
      <rPr>
        <sz val="12"/>
        <color theme="1"/>
        <rFont val="ＭＳ Ｐゴシック"/>
        <family val="3"/>
        <charset val="128"/>
      </rPr>
      <t>」の</t>
    </r>
    <r>
      <rPr>
        <b/>
        <sz val="12"/>
        <color indexed="10"/>
        <rFont val="ＭＳ Ｐゴシック"/>
        <family val="3"/>
        <charset val="128"/>
      </rPr>
      <t>何れかが、未入力</t>
    </r>
    <r>
      <rPr>
        <sz val="12"/>
        <color theme="1"/>
        <rFont val="ＭＳ Ｐゴシック"/>
        <family val="3"/>
        <charset val="128"/>
      </rPr>
      <t>の場合「</t>
    </r>
    <r>
      <rPr>
        <b/>
        <sz val="12"/>
        <rFont val="ＭＳ Ｐゴシック"/>
        <family val="3"/>
        <charset val="128"/>
      </rPr>
      <t>入力不足</t>
    </r>
    <r>
      <rPr>
        <sz val="12"/>
        <color theme="1"/>
        <rFont val="ＭＳ Ｐゴシック"/>
        <family val="3"/>
        <charset val="128"/>
      </rPr>
      <t>」と表示</t>
    </r>
    <rPh sb="1" eb="3">
      <t>シュッキン</t>
    </rPh>
    <rPh sb="5" eb="7">
      <t>タイキン</t>
    </rPh>
    <rPh sb="9" eb="10">
      <t>イズ</t>
    </rPh>
    <rPh sb="14" eb="17">
      <t>ミニュウリョク</t>
    </rPh>
    <rPh sb="18" eb="20">
      <t>バアイ</t>
    </rPh>
    <rPh sb="21" eb="23">
      <t>ニュウリョク</t>
    </rPh>
    <rPh sb="23" eb="25">
      <t>フソク</t>
    </rPh>
    <rPh sb="27" eb="29">
      <t>ヒョウジ</t>
    </rPh>
    <phoneticPr fontId="3"/>
  </si>
  <si>
    <r>
      <rPr>
        <b/>
        <sz val="12"/>
        <color indexed="10"/>
        <rFont val="ＭＳ Ｐゴシック"/>
        <family val="3"/>
        <charset val="128"/>
      </rPr>
      <t>両方とも未入力</t>
    </r>
    <r>
      <rPr>
        <sz val="12"/>
        <color indexed="10"/>
        <rFont val="ＭＳ Ｐゴシック"/>
        <family val="3"/>
        <charset val="128"/>
      </rPr>
      <t>であれば</t>
    </r>
    <r>
      <rPr>
        <sz val="12"/>
        <color theme="1"/>
        <rFont val="ＭＳ Ｐゴシック"/>
        <family val="3"/>
        <charset val="128"/>
      </rPr>
      <t>、</t>
    </r>
    <r>
      <rPr>
        <b/>
        <sz val="12"/>
        <rFont val="ＭＳ Ｐゴシック"/>
        <family val="3"/>
        <charset val="128"/>
      </rPr>
      <t>何も表示しない</t>
    </r>
    <r>
      <rPr>
        <sz val="12"/>
        <color theme="1"/>
        <rFont val="ＭＳ Ｐゴシック"/>
        <family val="3"/>
        <charset val="128"/>
      </rPr>
      <t>ように設定しましょう。</t>
    </r>
    <rPh sb="0" eb="2">
      <t>リョウホウ</t>
    </rPh>
    <rPh sb="4" eb="7">
      <t>ミニュウリョク</t>
    </rPh>
    <rPh sb="12" eb="13">
      <t>ナニ</t>
    </rPh>
    <rPh sb="14" eb="16">
      <t>ヒョウジ</t>
    </rPh>
    <rPh sb="22" eb="24">
      <t>セッテイ</t>
    </rPh>
    <phoneticPr fontId="3"/>
  </si>
  <si>
    <r>
      <rPr>
        <b/>
        <sz val="12"/>
        <color rgb="FFFF0000"/>
        <rFont val="ＭＳ Ｐゴシック"/>
        <family val="3"/>
        <charset val="128"/>
      </rPr>
      <t>「合計」項目が無い場合</t>
    </r>
    <r>
      <rPr>
        <b/>
        <sz val="12"/>
        <rFont val="ＭＳ Ｐゴシック"/>
        <family val="3"/>
        <charset val="128"/>
      </rPr>
      <t>の「構成比」の算出</t>
    </r>
    <rPh sb="1" eb="3">
      <t>ゴウケイ</t>
    </rPh>
    <rPh sb="4" eb="6">
      <t>コウモク</t>
    </rPh>
    <rPh sb="7" eb="8">
      <t>ナ</t>
    </rPh>
    <rPh sb="9" eb="11">
      <t>バアイ</t>
    </rPh>
    <rPh sb="13" eb="16">
      <t>コウセイヒ</t>
    </rPh>
    <rPh sb="18" eb="20">
      <t>サンシュツ</t>
    </rPh>
    <phoneticPr fontId="3"/>
  </si>
  <si>
    <t>Copyright(c) Beginners Site All right reserved 2017/02/20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</si>
</sst>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#&quot;円&quot;"/>
    <numFmt numFmtId="177" formatCode="#,###&quot;個&quot;"/>
    <numFmt numFmtId="178" formatCode="0.0%"/>
    <numFmt numFmtId="179" formatCode="aaaa"/>
  </numFmts>
  <fonts count="28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theme="3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5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8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4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9" fillId="3" borderId="10" xfId="0" applyFont="1" applyFill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76" fontId="7" fillId="0" borderId="0" xfId="1" applyNumberFormat="1" applyFont="1" applyBorder="1" applyAlignment="1">
      <alignment vertical="center"/>
    </xf>
    <xf numFmtId="177" fontId="7" fillId="0" borderId="0" xfId="1" applyNumberFormat="1" applyFont="1" applyBorder="1" applyAlignment="1">
      <alignment vertical="center"/>
    </xf>
    <xf numFmtId="0" fontId="9" fillId="7" borderId="0" xfId="0" applyFont="1" applyFill="1" applyAlignment="1">
      <alignment vertical="center"/>
    </xf>
    <xf numFmtId="0" fontId="19" fillId="7" borderId="0" xfId="0" applyFont="1" applyFill="1" applyAlignment="1">
      <alignment vertical="center"/>
    </xf>
    <xf numFmtId="0" fontId="4" fillId="8" borderId="10" xfId="0" applyFont="1" applyFill="1" applyBorder="1" applyAlignment="1">
      <alignment horizontal="center" vertical="center"/>
    </xf>
    <xf numFmtId="0" fontId="7" fillId="0" borderId="10" xfId="0" applyFont="1" applyBorder="1" applyAlignment="1">
      <alignment vertical="center"/>
    </xf>
    <xf numFmtId="0" fontId="19" fillId="9" borderId="10" xfId="0" applyFont="1" applyFill="1" applyBorder="1" applyAlignment="1">
      <alignment horizontal="center" vertical="center"/>
    </xf>
    <xf numFmtId="0" fontId="19" fillId="9" borderId="1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7" borderId="0" xfId="0" applyFont="1" applyFill="1" applyAlignment="1">
      <alignment vertical="center"/>
    </xf>
    <xf numFmtId="38" fontId="19" fillId="0" borderId="10" xfId="1" applyFont="1" applyBorder="1" applyAlignment="1">
      <alignment vertical="center"/>
    </xf>
    <xf numFmtId="178" fontId="19" fillId="0" borderId="0" xfId="0" applyNumberFormat="1" applyFont="1" applyAlignment="1">
      <alignment vertical="center"/>
    </xf>
    <xf numFmtId="0" fontId="14" fillId="0" borderId="0" xfId="0" applyFont="1" applyAlignment="1">
      <alignment vertical="center"/>
    </xf>
    <xf numFmtId="0" fontId="7" fillId="3" borderId="10" xfId="0" applyNumberFormat="1" applyFont="1" applyFill="1" applyBorder="1" applyAlignment="1">
      <alignment horizontal="center" vertical="center"/>
    </xf>
    <xf numFmtId="56" fontId="7" fillId="0" borderId="10" xfId="0" applyNumberFormat="1" applyFont="1" applyFill="1" applyBorder="1" applyAlignment="1">
      <alignment horizontal="center" vertical="center"/>
    </xf>
    <xf numFmtId="179" fontId="7" fillId="0" borderId="10" xfId="0" applyNumberFormat="1" applyFont="1" applyFill="1" applyBorder="1" applyAlignment="1">
      <alignment horizontal="center" vertical="center"/>
    </xf>
    <xf numFmtId="20" fontId="7" fillId="0" borderId="10" xfId="0" applyNumberFormat="1" applyFont="1" applyFill="1" applyBorder="1" applyAlignment="1">
      <alignment vertical="center"/>
    </xf>
    <xf numFmtId="20" fontId="7" fillId="0" borderId="10" xfId="1" applyNumberFormat="1" applyFont="1" applyFill="1" applyBorder="1" applyAlignment="1">
      <alignment vertical="center"/>
    </xf>
    <xf numFmtId="20" fontId="17" fillId="9" borderId="10" xfId="1" applyNumberFormat="1" applyFont="1" applyFill="1" applyBorder="1" applyAlignment="1">
      <alignment vertical="center"/>
    </xf>
    <xf numFmtId="179" fontId="7" fillId="11" borderId="10" xfId="0" applyNumberFormat="1" applyFont="1" applyFill="1" applyBorder="1" applyAlignment="1">
      <alignment horizontal="center" vertical="center"/>
    </xf>
    <xf numFmtId="20" fontId="7" fillId="7" borderId="10" xfId="1" applyNumberFormat="1" applyFont="1" applyFill="1" applyBorder="1" applyAlignment="1">
      <alignment vertical="center"/>
    </xf>
    <xf numFmtId="20" fontId="7" fillId="7" borderId="10" xfId="0" applyNumberFormat="1" applyFont="1" applyFill="1" applyBorder="1" applyAlignment="1">
      <alignment vertical="center"/>
    </xf>
    <xf numFmtId="178" fontId="27" fillId="0" borderId="10" xfId="2" applyNumberFormat="1" applyFont="1" applyBorder="1" applyAlignment="1">
      <alignment vertical="center"/>
    </xf>
    <xf numFmtId="0" fontId="27" fillId="0" borderId="10" xfId="0" applyFont="1" applyBorder="1" applyAlignment="1">
      <alignment vertical="center"/>
    </xf>
    <xf numFmtId="0" fontId="16" fillId="10" borderId="0" xfId="0" applyFont="1" applyFill="1" applyAlignment="1">
      <alignment horizontal="center" vertical="center"/>
    </xf>
    <xf numFmtId="0" fontId="18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2">
    <dxf>
      <font>
        <condense val="0"/>
        <extend val="0"/>
        <color indexed="56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409575</xdr:colOff>
      <xdr:row>2</xdr:row>
      <xdr:rowOff>28576</xdr:rowOff>
    </xdr:from>
    <xdr:to>
      <xdr:col>5</xdr:col>
      <xdr:colOff>0</xdr:colOff>
      <xdr:row>7</xdr:row>
      <xdr:rowOff>190501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AD81E48C-03E8-4A5B-BF0F-6D1CC33CC9FE}"/>
            </a:ext>
          </a:extLst>
        </xdr:cNvPr>
        <xdr:cNvSpPr txBox="1">
          <a:spLocks noChangeArrowheads="1"/>
        </xdr:cNvSpPr>
      </xdr:nvSpPr>
      <xdr:spPr bwMode="auto">
        <a:xfrm>
          <a:off x="542925" y="504826"/>
          <a:ext cx="2257425" cy="13525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 w="9525">
          <a:solidFill>
            <a:srgbClr val="000000"/>
          </a:solidFill>
          <a:miter lim="800000"/>
          <a:headEnd/>
          <a:tailEnd/>
        </a:ln>
        <a:effectLst/>
        <a:scene3d>
          <a:camera prst="orthographicFront"/>
          <a:lightRig rig="threePt" dir="t"/>
        </a:scene3d>
        <a:sp3d>
          <a:bevelT/>
        </a:sp3d>
      </xdr:spPr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関数の組合せ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関数の扱い方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 －２ ｝</a:t>
          </a:r>
        </a:p>
      </xdr:txBody>
    </xdr:sp>
    <xdr:clientData/>
  </xdr:twoCellAnchor>
  <xdr:twoCellAnchor>
    <xdr:from>
      <xdr:col>1</xdr:col>
      <xdr:colOff>485057</xdr:colOff>
      <xdr:row>18</xdr:row>
      <xdr:rowOff>9525</xdr:rowOff>
    </xdr:from>
    <xdr:to>
      <xdr:col>13</xdr:col>
      <xdr:colOff>246904</xdr:colOff>
      <xdr:row>21</xdr:row>
      <xdr:rowOff>95250</xdr:rowOff>
    </xdr:to>
    <xdr:grpSp>
      <xdr:nvGrpSpPr>
        <xdr:cNvPr id="3" name="Group 897">
          <a:extLst>
            <a:ext uri="{FF2B5EF4-FFF2-40B4-BE49-F238E27FC236}">
              <a16:creationId xmlns:a16="http://schemas.microsoft.com/office/drawing/2014/main" id="{8D5E74FA-8782-4502-B65F-D3D20D784AA4}"/>
            </a:ext>
          </a:extLst>
        </xdr:cNvPr>
        <xdr:cNvGrpSpPr>
          <a:grpSpLocks/>
        </xdr:cNvGrpSpPr>
      </xdr:nvGrpSpPr>
      <xdr:grpSpPr bwMode="auto">
        <a:xfrm>
          <a:off x="618407" y="4591050"/>
          <a:ext cx="7210397" cy="800100"/>
          <a:chOff x="70" y="390"/>
          <a:chExt cx="729" cy="70"/>
        </a:xfrm>
      </xdr:grpSpPr>
      <xdr:sp macro="" textlink="">
        <xdr:nvSpPr>
          <xdr:cNvPr id="4" name="Text Box 885" descr="キャンバス">
            <a:extLst>
              <a:ext uri="{FF2B5EF4-FFF2-40B4-BE49-F238E27FC236}">
                <a16:creationId xmlns:a16="http://schemas.microsoft.com/office/drawing/2014/main" id="{D3AA04B5-4F73-4D45-9C8A-C03A739C23E8}"/>
              </a:ext>
            </a:extLst>
          </xdr:cNvPr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886" descr="オーク">
            <a:extLst>
              <a:ext uri="{FF2B5EF4-FFF2-40B4-BE49-F238E27FC236}">
                <a16:creationId xmlns:a16="http://schemas.microsoft.com/office/drawing/2014/main" id="{830CF798-3C37-4229-B486-0934B29AB2FD}"/>
              </a:ext>
            </a:extLst>
          </xdr:cNvPr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887">
            <a:extLst>
              <a:ext uri="{FF2B5EF4-FFF2-40B4-BE49-F238E27FC236}">
                <a16:creationId xmlns:a16="http://schemas.microsoft.com/office/drawing/2014/main" id="{3428D203-5804-437A-9807-B228ED243B2E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41" y="391"/>
            <a:ext cx="58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888">
            <a:extLst>
              <a:ext uri="{FF2B5EF4-FFF2-40B4-BE49-F238E27FC236}">
                <a16:creationId xmlns:a16="http://schemas.microsoft.com/office/drawing/2014/main" id="{EF9A70E6-8CAC-4A90-9F9A-D73214F5E2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0" y="390"/>
            <a:ext cx="58" cy="31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85725</xdr:colOff>
      <xdr:row>30</xdr:row>
      <xdr:rowOff>57150</xdr:rowOff>
    </xdr:from>
    <xdr:to>
      <xdr:col>1</xdr:col>
      <xdr:colOff>542925</xdr:colOff>
      <xdr:row>32</xdr:row>
      <xdr:rowOff>9525</xdr:rowOff>
    </xdr:to>
    <xdr:pic>
      <xdr:nvPicPr>
        <xdr:cNvPr id="8" name="Picture 895">
          <a:extLst>
            <a:ext uri="{FF2B5EF4-FFF2-40B4-BE49-F238E27FC236}">
              <a16:creationId xmlns:a16="http://schemas.microsoft.com/office/drawing/2014/main" id="{BFEEEA19-724D-4AF4-BE78-7917181A8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85725" y="5810250"/>
          <a:ext cx="590550" cy="276225"/>
        </a:xfrm>
        <a:prstGeom prst="rect">
          <a:avLst/>
        </a:prstGeom>
        <a:noFill/>
      </xdr:spPr>
    </xdr:pic>
    <xdr:clientData/>
  </xdr:twoCellAnchor>
  <xdr:twoCellAnchor>
    <xdr:from>
      <xdr:col>7</xdr:col>
      <xdr:colOff>95251</xdr:colOff>
      <xdr:row>43</xdr:row>
      <xdr:rowOff>47625</xdr:rowOff>
    </xdr:from>
    <xdr:to>
      <xdr:col>7</xdr:col>
      <xdr:colOff>609601</xdr:colOff>
      <xdr:row>44</xdr:row>
      <xdr:rowOff>114300</xdr:rowOff>
    </xdr:to>
    <xdr:pic>
      <xdr:nvPicPr>
        <xdr:cNvPr id="9" name="Picture 899">
          <a:extLst>
            <a:ext uri="{FF2B5EF4-FFF2-40B4-BE49-F238E27FC236}">
              <a16:creationId xmlns:a16="http://schemas.microsoft.com/office/drawing/2014/main" id="{06CA7272-369E-48A6-959D-834DAAAFB2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229101" y="10582275"/>
          <a:ext cx="514350" cy="3048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10</xdr:col>
      <xdr:colOff>95250</xdr:colOff>
      <xdr:row>60</xdr:row>
      <xdr:rowOff>95250</xdr:rowOff>
    </xdr:from>
    <xdr:to>
      <xdr:col>11</xdr:col>
      <xdr:colOff>9525</xdr:colOff>
      <xdr:row>61</xdr:row>
      <xdr:rowOff>171450</xdr:rowOff>
    </xdr:to>
    <xdr:pic>
      <xdr:nvPicPr>
        <xdr:cNvPr id="12" name="Picture 924">
          <a:extLst>
            <a:ext uri="{FF2B5EF4-FFF2-40B4-BE49-F238E27FC236}">
              <a16:creationId xmlns:a16="http://schemas.microsoft.com/office/drawing/2014/main" id="{79C13368-7562-415A-A0AA-4C5D7F832AC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676900" y="14678025"/>
          <a:ext cx="581025" cy="3143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19050</xdr:colOff>
      <xdr:row>61</xdr:row>
      <xdr:rowOff>200025</xdr:rowOff>
    </xdr:from>
    <xdr:to>
      <xdr:col>1</xdr:col>
      <xdr:colOff>600075</xdr:colOff>
      <xdr:row>63</xdr:row>
      <xdr:rowOff>85725</xdr:rowOff>
    </xdr:to>
    <xdr:pic>
      <xdr:nvPicPr>
        <xdr:cNvPr id="13" name="Picture 925">
          <a:extLst>
            <a:ext uri="{FF2B5EF4-FFF2-40B4-BE49-F238E27FC236}">
              <a16:creationId xmlns:a16="http://schemas.microsoft.com/office/drawing/2014/main" id="{0E28598E-2EFE-4B2F-A72E-FF43DE0CC76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52400" y="15020925"/>
          <a:ext cx="581025" cy="361950"/>
        </a:xfrm>
        <a:prstGeom prst="rect">
          <a:avLst/>
        </a:prstGeom>
        <a:noFill/>
      </xdr:spPr>
    </xdr:pic>
    <xdr:clientData/>
  </xdr:twoCellAnchor>
  <xdr:twoCellAnchor>
    <xdr:from>
      <xdr:col>10</xdr:col>
      <xdr:colOff>342900</xdr:colOff>
      <xdr:row>74</xdr:row>
      <xdr:rowOff>9525</xdr:rowOff>
    </xdr:from>
    <xdr:to>
      <xdr:col>16</xdr:col>
      <xdr:colOff>171450</xdr:colOff>
      <xdr:row>78</xdr:row>
      <xdr:rowOff>142875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A9C946-DAE9-4449-820D-77F57550CD1F}"/>
            </a:ext>
          </a:extLst>
        </xdr:cNvPr>
        <xdr:cNvSpPr txBox="1"/>
      </xdr:nvSpPr>
      <xdr:spPr>
        <a:xfrm>
          <a:off x="5924550" y="17926050"/>
          <a:ext cx="3829050" cy="1085850"/>
        </a:xfrm>
        <a:prstGeom prst="rect">
          <a:avLst/>
        </a:prstGeom>
        <a:ln/>
      </xdr:spPr>
      <xdr:style>
        <a:lnRef idx="1">
          <a:schemeClr val="accent4"/>
        </a:lnRef>
        <a:fillRef idx="2">
          <a:schemeClr val="accent4"/>
        </a:fillRef>
        <a:effectRef idx="1">
          <a:schemeClr val="accent4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「日付」を変更してみましょう。</a:t>
          </a:r>
          <a:endParaRPr kumimoji="1" lang="en-US" altLang="ja-JP" sz="1200">
            <a:solidFill>
              <a:srgbClr val="FF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自動的に、「土曜日＝</a:t>
          </a:r>
          <a:r>
            <a:rPr kumimoji="1" lang="ja-JP" altLang="en-US" sz="1200">
              <a:solidFill>
                <a:srgbClr val="0000FF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青文字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」・「日曜日＝</a:t>
          </a:r>
          <a:r>
            <a:rPr kumimoji="1" lang="ja-JP" altLang="en-US" sz="1200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赤文字</a:t>
          </a:r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に表示されます。</a:t>
          </a:r>
          <a:endParaRPr kumimoji="1" lang="en-US" altLang="ja-JP" sz="12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「条件付き書式」で「数式＝</a:t>
          </a:r>
          <a:r>
            <a:rPr kumimoji="1" lang="en-US" altLang="ja-JP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WEEKDAY</a:t>
          </a:r>
          <a:r>
            <a:rPr kumimoji="1" lang="ja-JP" altLang="en-US" sz="1200" b="1">
              <a:solidFill>
                <a:srgbClr val="FF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関数</a:t>
          </a:r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」ですね。</a:t>
          </a:r>
          <a:endParaRPr kumimoji="1" lang="en-US" altLang="ja-JP" sz="1200" b="1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r>
            <a:rPr kumimoji="1" lang="ja-JP" altLang="en-US" sz="12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復習して下さい。</a:t>
          </a:r>
        </a:p>
      </xdr:txBody>
    </xdr:sp>
    <xdr:clientData/>
  </xdr:twoCellAnchor>
  <xdr:twoCellAnchor>
    <xdr:from>
      <xdr:col>1</xdr:col>
      <xdr:colOff>57150</xdr:colOff>
      <xdr:row>94</xdr:row>
      <xdr:rowOff>180975</xdr:rowOff>
    </xdr:from>
    <xdr:to>
      <xdr:col>15</xdr:col>
      <xdr:colOff>247650</xdr:colOff>
      <xdr:row>101</xdr:row>
      <xdr:rowOff>57150</xdr:rowOff>
    </xdr:to>
    <xdr:grpSp>
      <xdr:nvGrpSpPr>
        <xdr:cNvPr id="19" name="グループ化 18">
          <a:extLst>
            <a:ext uri="{FF2B5EF4-FFF2-40B4-BE49-F238E27FC236}">
              <a16:creationId xmlns:a16="http://schemas.microsoft.com/office/drawing/2014/main" id="{4FDF0659-EF42-4F72-BA18-04957BF3D88B}"/>
            </a:ext>
          </a:extLst>
        </xdr:cNvPr>
        <xdr:cNvGrpSpPr/>
      </xdr:nvGrpSpPr>
      <xdr:grpSpPr>
        <a:xfrm>
          <a:off x="190500" y="22860000"/>
          <a:ext cx="8972550" cy="1543050"/>
          <a:chOff x="190500" y="22888575"/>
          <a:chExt cx="8972550" cy="1543050"/>
        </a:xfrm>
      </xdr:grpSpPr>
      <xdr:pic>
        <xdr:nvPicPr>
          <xdr:cNvPr id="15" name="図 14">
            <a:extLst>
              <a:ext uri="{FF2B5EF4-FFF2-40B4-BE49-F238E27FC236}">
                <a16:creationId xmlns:a16="http://schemas.microsoft.com/office/drawing/2014/main" id="{B0CA66CD-42FC-4A74-AA61-D65E8CA6502C}"/>
              </a:ext>
            </a:extLst>
          </xdr:cNvPr>
          <xdr:cNvPicPr>
            <a:picLocks noChangeAspect="1" noChangeArrowheads="1"/>
          </xdr:cNvPicPr>
        </xdr:nvPicPr>
        <xdr:blipFill rotWithShape="1">
          <a:blip xmlns:r="http://schemas.openxmlformats.org/officeDocument/2006/relationships" r:embed="rId6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15500"/>
          <a:stretch/>
        </xdr:blipFill>
        <xdr:spPr bwMode="auto">
          <a:xfrm>
            <a:off x="190500" y="22888575"/>
            <a:ext cx="5306841" cy="154305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sp macro="" textlink="">
        <xdr:nvSpPr>
          <xdr:cNvPr id="16" name="テキスト ボックス 15">
            <a:extLst>
              <a:ext uri="{FF2B5EF4-FFF2-40B4-BE49-F238E27FC236}">
                <a16:creationId xmlns:a16="http://schemas.microsoft.com/office/drawing/2014/main" id="{878EF132-4EBD-473D-ACA4-163C9FA40040}"/>
              </a:ext>
            </a:extLst>
          </xdr:cNvPr>
          <xdr:cNvSpPr txBox="1"/>
        </xdr:nvSpPr>
        <xdr:spPr>
          <a:xfrm>
            <a:off x="5467350" y="23374350"/>
            <a:ext cx="3695700" cy="752476"/>
          </a:xfrm>
          <a:prstGeom prst="rect">
            <a:avLst/>
          </a:prstGeom>
          <a:solidFill>
            <a:schemeClr val="accent4">
              <a:lumMod val="60000"/>
              <a:lumOff val="4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数式バーで「</a:t>
            </a:r>
            <a:r>
              <a:rPr kumimoji="1" lang="ja-JP" altLang="en-US" sz="1800" b="1">
                <a:solidFill>
                  <a:srgbClr val="FF0000"/>
                </a:solidFill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、</a:t>
            </a:r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（カンマ：半角英数」を入れて</a:t>
            </a:r>
            <a:endParaRPr kumimoji="1" lang="en-US" altLang="ja-JP" sz="1400">
              <a:latin typeface="ＭＳ Ｐゴシック" panose="020B0600070205080204" pitchFamily="50" charset="-128"/>
              <a:ea typeface="ＭＳ Ｐゴシック" panose="020B0600070205080204" pitchFamily="50" charset="-128"/>
            </a:endParaRPr>
          </a:p>
          <a:p>
            <a:r>
              <a:rPr kumimoji="1" lang="ja-JP" altLang="en-US" sz="1400">
                <a:latin typeface="ＭＳ Ｐゴシック" panose="020B0600070205080204" pitchFamily="50" charset="-128"/>
                <a:ea typeface="ＭＳ Ｐゴシック" panose="020B0600070205080204" pitchFamily="50" charset="-128"/>
              </a:rPr>
              <a:t>関数を繋ぐ事を忘れずに。</a:t>
            </a:r>
          </a:p>
        </xdr:txBody>
      </xdr:sp>
    </xdr:grpSp>
    <xdr:clientData/>
  </xdr:twoCellAnchor>
  <xdr:twoCellAnchor editAs="oneCell">
    <xdr:from>
      <xdr:col>5</xdr:col>
      <xdr:colOff>219074</xdr:colOff>
      <xdr:row>27</xdr:row>
      <xdr:rowOff>47625</xdr:rowOff>
    </xdr:from>
    <xdr:to>
      <xdr:col>12</xdr:col>
      <xdr:colOff>516319</xdr:colOff>
      <xdr:row>35</xdr:row>
      <xdr:rowOff>66675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B940A060-58F2-4866-9497-F0612F0E42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3019424" y="6772275"/>
          <a:ext cx="4412045" cy="1924050"/>
        </a:xfrm>
        <a:prstGeom prst="rect">
          <a:avLst/>
        </a:prstGeom>
      </xdr:spPr>
    </xdr:pic>
    <xdr:clientData/>
  </xdr:twoCellAnchor>
  <xdr:twoCellAnchor editAs="oneCell">
    <xdr:from>
      <xdr:col>11</xdr:col>
      <xdr:colOff>657225</xdr:colOff>
      <xdr:row>33</xdr:row>
      <xdr:rowOff>152400</xdr:rowOff>
    </xdr:from>
    <xdr:to>
      <xdr:col>17</xdr:col>
      <xdr:colOff>399099</xdr:colOff>
      <xdr:row>39</xdr:row>
      <xdr:rowOff>85725</xdr:rowOff>
    </xdr:to>
    <xdr:pic>
      <xdr:nvPicPr>
        <xdr:cNvPr id="18" name="図 17">
          <a:extLst>
            <a:ext uri="{FF2B5EF4-FFF2-40B4-BE49-F238E27FC236}">
              <a16:creationId xmlns:a16="http://schemas.microsoft.com/office/drawing/2014/main" id="{4CAE6DA0-7326-45CA-A563-67C5CA57C1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6905625" y="8305800"/>
          <a:ext cx="3761424" cy="1362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90"/>
  <sheetViews>
    <sheetView tabSelected="1" workbookViewId="0">
      <selection activeCell="A3" sqref="A3"/>
    </sheetView>
  </sheetViews>
  <sheetFormatPr defaultRowHeight="18.75" customHeight="1" x14ac:dyDescent="0.15"/>
  <cols>
    <col min="1" max="1" width="1.75" style="8" customWidth="1"/>
    <col min="2" max="8" width="8.75" style="7" customWidth="1"/>
    <col min="9" max="9" width="1.5" style="7" customWidth="1"/>
    <col min="10" max="16" width="8.75" style="7" customWidth="1"/>
    <col min="17" max="16384" width="9" style="7"/>
  </cols>
  <sheetData>
    <row r="1" spans="1:16" ht="18.75" customHeight="1" x14ac:dyDescent="0.15">
      <c r="A1" s="36" t="s">
        <v>38</v>
      </c>
      <c r="B1" s="36"/>
      <c r="C1" s="36"/>
      <c r="D1" s="36"/>
      <c r="E1" s="36"/>
      <c r="F1" s="36"/>
      <c r="G1" s="36"/>
      <c r="H1" s="36"/>
      <c r="I1" s="36"/>
    </row>
    <row r="10" spans="1:16" ht="18.75" customHeight="1" thickBot="1" x14ac:dyDescent="0.2">
      <c r="C10" s="37" t="s">
        <v>33</v>
      </c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9"/>
      <c r="O10" s="1"/>
    </row>
    <row r="11" spans="1:16" s="9" customFormat="1" ht="18.75" customHeight="1" thickTop="1" x14ac:dyDescent="0.15"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6" s="9" customFormat="1" ht="42" customHeight="1" x14ac:dyDescent="0.15">
      <c r="C12" s="40" t="s">
        <v>0</v>
      </c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2"/>
      <c r="O12" s="2"/>
    </row>
    <row r="13" spans="1:16" ht="18.75" customHeight="1" x14ac:dyDescent="0.15">
      <c r="A13" s="9"/>
      <c r="C13" s="9"/>
      <c r="D13" s="9"/>
      <c r="E13" s="10"/>
      <c r="F13" s="3"/>
      <c r="G13" s="11"/>
      <c r="H13" s="12"/>
      <c r="I13" s="9"/>
      <c r="J13" s="9"/>
      <c r="K13" s="9"/>
      <c r="L13" s="9"/>
      <c r="M13" s="9"/>
      <c r="N13" s="9"/>
      <c r="O13" s="9"/>
      <c r="P13" s="9"/>
    </row>
    <row r="14" spans="1:16" ht="18.75" customHeight="1" x14ac:dyDescent="0.15">
      <c r="A14" s="9"/>
      <c r="C14" s="43" t="s">
        <v>34</v>
      </c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</row>
    <row r="15" spans="1:16" ht="18.75" customHeight="1" x14ac:dyDescent="0.15">
      <c r="A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</row>
    <row r="16" spans="1:16" ht="18.75" customHeight="1" x14ac:dyDescent="0.15">
      <c r="A16" s="9"/>
      <c r="E16" s="9"/>
      <c r="F16" s="9"/>
      <c r="G16" s="9"/>
      <c r="H16" s="9"/>
      <c r="I16" s="9"/>
      <c r="J16" s="9"/>
      <c r="O16" s="9"/>
      <c r="P16" s="9"/>
    </row>
    <row r="17" spans="1:16" ht="18.75" customHeight="1" thickBot="1" x14ac:dyDescent="0.2">
      <c r="A17" s="9"/>
      <c r="B17" s="44" t="s">
        <v>1</v>
      </c>
      <c r="C17" s="45"/>
      <c r="D17" s="45"/>
      <c r="E17" s="46"/>
      <c r="F17" s="9"/>
      <c r="G17" s="9"/>
      <c r="H17" s="9"/>
      <c r="I17" s="9"/>
      <c r="J17" s="47" t="s">
        <v>2</v>
      </c>
      <c r="K17" s="47"/>
      <c r="L17" s="47"/>
      <c r="M17" s="47"/>
      <c r="N17" s="9"/>
      <c r="O17" s="9"/>
      <c r="P17" s="9"/>
    </row>
    <row r="18" spans="1:16" ht="18.75" customHeight="1" x14ac:dyDescent="0.15">
      <c r="A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</row>
    <row r="19" spans="1:16" ht="18.75" customHeight="1" x14ac:dyDescent="0.15">
      <c r="A19" s="9"/>
      <c r="N19" s="9"/>
      <c r="O19" s="9"/>
      <c r="P19" s="9"/>
    </row>
    <row r="20" spans="1:16" ht="18.75" customHeight="1" x14ac:dyDescent="0.15">
      <c r="A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</row>
    <row r="21" spans="1:16" ht="18.75" customHeight="1" x14ac:dyDescent="0.15">
      <c r="A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</row>
    <row r="22" spans="1:16" ht="18.75" customHeight="1" x14ac:dyDescent="0.15">
      <c r="A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</row>
    <row r="29" spans="1:16" ht="18.75" customHeight="1" x14ac:dyDescent="0.15">
      <c r="B29" s="13" t="s">
        <v>3</v>
      </c>
      <c r="C29" s="14"/>
      <c r="D29" s="14"/>
    </row>
    <row r="31" spans="1:16" ht="18.75" customHeight="1" x14ac:dyDescent="0.15">
      <c r="C31" s="15" t="s">
        <v>4</v>
      </c>
      <c r="D31" s="15" t="s">
        <v>5</v>
      </c>
      <c r="E31" s="15" t="s">
        <v>6</v>
      </c>
    </row>
    <row r="32" spans="1:16" ht="18.75" customHeight="1" x14ac:dyDescent="0.15">
      <c r="C32" s="16" t="s">
        <v>7</v>
      </c>
      <c r="D32" s="17" t="str">
        <f>IF(COUNTIF($C$32:$C$41,C32)&gt;1,"●","")</f>
        <v>●</v>
      </c>
      <c r="E32" s="18">
        <f>COUNTIF($C$32:$C$41,C32)</f>
        <v>3</v>
      </c>
    </row>
    <row r="33" spans="3:13" ht="18.75" customHeight="1" x14ac:dyDescent="0.15">
      <c r="C33" s="16" t="s">
        <v>8</v>
      </c>
      <c r="D33" s="17" t="str">
        <f t="shared" ref="D33:D41" si="0">IF(COUNTIF($C$32:$C$41,C33)&gt;1,"●","")</f>
        <v>●</v>
      </c>
      <c r="E33" s="18">
        <f t="shared" ref="E33:E41" si="1">COUNTIF($C$32:$C$41,C33)</f>
        <v>2</v>
      </c>
    </row>
    <row r="34" spans="3:13" ht="18.75" customHeight="1" x14ac:dyDescent="0.15">
      <c r="C34" s="16" t="s">
        <v>9</v>
      </c>
      <c r="D34" s="17" t="str">
        <f t="shared" si="0"/>
        <v/>
      </c>
      <c r="E34" s="18">
        <f t="shared" si="1"/>
        <v>1</v>
      </c>
    </row>
    <row r="35" spans="3:13" ht="18.75" customHeight="1" x14ac:dyDescent="0.15">
      <c r="C35" s="16" t="s">
        <v>10</v>
      </c>
      <c r="D35" s="17" t="str">
        <f t="shared" si="0"/>
        <v/>
      </c>
      <c r="E35" s="18">
        <f t="shared" si="1"/>
        <v>1</v>
      </c>
    </row>
    <row r="36" spans="3:13" ht="18.75" customHeight="1" x14ac:dyDescent="0.15">
      <c r="C36" s="16" t="s">
        <v>7</v>
      </c>
      <c r="D36" s="17" t="str">
        <f t="shared" si="0"/>
        <v>●</v>
      </c>
      <c r="E36" s="18">
        <f t="shared" si="1"/>
        <v>3</v>
      </c>
    </row>
    <row r="37" spans="3:13" ht="18.75" customHeight="1" x14ac:dyDescent="0.15">
      <c r="C37" s="16" t="s">
        <v>11</v>
      </c>
      <c r="D37" s="17" t="str">
        <f t="shared" si="0"/>
        <v/>
      </c>
      <c r="E37" s="18">
        <f t="shared" si="1"/>
        <v>1</v>
      </c>
    </row>
    <row r="38" spans="3:13" ht="18.75" customHeight="1" x14ac:dyDescent="0.15">
      <c r="C38" s="16" t="s">
        <v>12</v>
      </c>
      <c r="D38" s="17" t="str">
        <f t="shared" si="0"/>
        <v/>
      </c>
      <c r="E38" s="18">
        <f t="shared" si="1"/>
        <v>1</v>
      </c>
    </row>
    <row r="39" spans="3:13" ht="18.75" customHeight="1" x14ac:dyDescent="0.15">
      <c r="C39" s="16" t="s">
        <v>13</v>
      </c>
      <c r="D39" s="17" t="str">
        <f t="shared" si="0"/>
        <v/>
      </c>
      <c r="E39" s="18">
        <f t="shared" si="1"/>
        <v>1</v>
      </c>
    </row>
    <row r="40" spans="3:13" ht="18.75" customHeight="1" x14ac:dyDescent="0.15">
      <c r="C40" s="16" t="s">
        <v>8</v>
      </c>
      <c r="D40" s="17" t="str">
        <f t="shared" si="0"/>
        <v>●</v>
      </c>
      <c r="E40" s="18">
        <f t="shared" si="1"/>
        <v>2</v>
      </c>
    </row>
    <row r="41" spans="3:13" ht="18.75" customHeight="1" x14ac:dyDescent="0.15">
      <c r="C41" s="16" t="s">
        <v>7</v>
      </c>
      <c r="D41" s="17" t="str">
        <f t="shared" si="0"/>
        <v>●</v>
      </c>
      <c r="E41" s="18">
        <f t="shared" si="1"/>
        <v>3</v>
      </c>
      <c r="J41" s="35" t="s">
        <v>14</v>
      </c>
      <c r="K41" s="35"/>
      <c r="L41" s="35"/>
      <c r="M41" s="35"/>
    </row>
    <row r="43" spans="3:13" ht="18.75" customHeight="1" x14ac:dyDescent="0.15">
      <c r="J43" s="13" t="s">
        <v>3</v>
      </c>
      <c r="K43" s="14"/>
      <c r="L43" s="14"/>
    </row>
    <row r="44" spans="3:13" ht="18.75" customHeight="1" x14ac:dyDescent="0.15">
      <c r="J44" s="19"/>
    </row>
    <row r="45" spans="3:13" ht="18.75" customHeight="1" x14ac:dyDescent="0.15">
      <c r="J45" s="15" t="s">
        <v>4</v>
      </c>
      <c r="K45" s="15" t="s">
        <v>15</v>
      </c>
      <c r="L45" s="15" t="s">
        <v>6</v>
      </c>
    </row>
    <row r="46" spans="3:13" ht="18.75" customHeight="1" x14ac:dyDescent="0.15">
      <c r="J46" s="16" t="s">
        <v>7</v>
      </c>
      <c r="K46" s="17"/>
      <c r="L46" s="18"/>
    </row>
    <row r="47" spans="3:13" ht="18.75" customHeight="1" x14ac:dyDescent="0.15">
      <c r="J47" s="16" t="s">
        <v>8</v>
      </c>
      <c r="K47" s="17"/>
      <c r="L47" s="18"/>
    </row>
    <row r="48" spans="3:13" ht="18.75" customHeight="1" x14ac:dyDescent="0.15">
      <c r="J48" s="16" t="s">
        <v>9</v>
      </c>
      <c r="K48" s="17"/>
      <c r="L48" s="18"/>
    </row>
    <row r="49" spans="2:14" ht="18.75" customHeight="1" x14ac:dyDescent="0.15">
      <c r="J49" s="16" t="s">
        <v>10</v>
      </c>
      <c r="K49" s="17"/>
      <c r="L49" s="18"/>
    </row>
    <row r="50" spans="2:14" ht="18.75" customHeight="1" x14ac:dyDescent="0.15">
      <c r="J50" s="16" t="s">
        <v>7</v>
      </c>
      <c r="K50" s="17"/>
      <c r="L50" s="18"/>
    </row>
    <row r="51" spans="2:14" ht="18.75" customHeight="1" x14ac:dyDescent="0.15">
      <c r="J51" s="16" t="s">
        <v>11</v>
      </c>
      <c r="K51" s="17"/>
      <c r="L51" s="18"/>
    </row>
    <row r="52" spans="2:14" ht="18.75" customHeight="1" x14ac:dyDescent="0.15">
      <c r="J52" s="16" t="s">
        <v>12</v>
      </c>
      <c r="K52" s="17"/>
      <c r="L52" s="18"/>
    </row>
    <row r="53" spans="2:14" ht="18.75" customHeight="1" x14ac:dyDescent="0.15">
      <c r="J53" s="16" t="s">
        <v>13</v>
      </c>
      <c r="K53" s="17"/>
      <c r="L53" s="18"/>
    </row>
    <row r="54" spans="2:14" ht="18.75" customHeight="1" x14ac:dyDescent="0.15">
      <c r="J54" s="16" t="s">
        <v>8</v>
      </c>
      <c r="K54" s="17"/>
      <c r="L54" s="18"/>
    </row>
    <row r="55" spans="2:14" ht="18.75" customHeight="1" x14ac:dyDescent="0.15">
      <c r="J55" s="16" t="s">
        <v>7</v>
      </c>
      <c r="K55" s="17"/>
      <c r="L55" s="18"/>
    </row>
    <row r="58" spans="2:14" ht="18.75" customHeight="1" x14ac:dyDescent="0.15">
      <c r="B58" s="20" t="s">
        <v>37</v>
      </c>
      <c r="C58" s="14"/>
      <c r="D58" s="14"/>
      <c r="E58" s="14"/>
      <c r="F58" s="14"/>
      <c r="J58" s="20" t="s">
        <v>37</v>
      </c>
      <c r="K58" s="14"/>
      <c r="L58" s="14"/>
      <c r="M58" s="14"/>
      <c r="N58" s="14"/>
    </row>
    <row r="60" spans="2:14" ht="18.75" customHeight="1" x14ac:dyDescent="0.15">
      <c r="K60" s="35" t="s">
        <v>14</v>
      </c>
      <c r="L60" s="35"/>
      <c r="M60" s="35"/>
      <c r="N60" s="35"/>
    </row>
    <row r="63" spans="2:14" ht="18.75" customHeight="1" x14ac:dyDescent="0.15">
      <c r="C63" s="5" t="s">
        <v>16</v>
      </c>
      <c r="D63" s="5" t="s">
        <v>17</v>
      </c>
      <c r="E63" s="5" t="s">
        <v>18</v>
      </c>
      <c r="L63" s="5" t="s">
        <v>16</v>
      </c>
      <c r="M63" s="5" t="s">
        <v>17</v>
      </c>
      <c r="N63" s="5" t="s">
        <v>18</v>
      </c>
    </row>
    <row r="64" spans="2:14" ht="18.75" customHeight="1" x14ac:dyDescent="0.15">
      <c r="C64" s="6" t="s">
        <v>19</v>
      </c>
      <c r="D64" s="21">
        <v>132687</v>
      </c>
      <c r="E64" s="33">
        <f>D64/SUM($D$64:$D$70)</f>
        <v>0.17371819545800898</v>
      </c>
      <c r="L64" s="6" t="s">
        <v>19</v>
      </c>
      <c r="M64" s="21">
        <v>132687</v>
      </c>
      <c r="N64" s="34"/>
    </row>
    <row r="65" spans="2:14" ht="18.75" customHeight="1" x14ac:dyDescent="0.15">
      <c r="C65" s="6" t="s">
        <v>20</v>
      </c>
      <c r="D65" s="21">
        <v>78440</v>
      </c>
      <c r="E65" s="33">
        <f t="shared" ref="E65:E70" si="2">D65/SUM($D$64:$D$70)</f>
        <v>0.10269623438412372</v>
      </c>
      <c r="L65" s="6" t="s">
        <v>20</v>
      </c>
      <c r="M65" s="21">
        <v>78440</v>
      </c>
      <c r="N65" s="34"/>
    </row>
    <row r="66" spans="2:14" ht="18.75" customHeight="1" x14ac:dyDescent="0.15">
      <c r="C66" s="6" t="s">
        <v>21</v>
      </c>
      <c r="D66" s="21">
        <v>33331</v>
      </c>
      <c r="E66" s="33">
        <f t="shared" si="2"/>
        <v>4.3638044215415957E-2</v>
      </c>
      <c r="L66" s="6" t="s">
        <v>21</v>
      </c>
      <c r="M66" s="21">
        <v>33331</v>
      </c>
      <c r="N66" s="34"/>
    </row>
    <row r="67" spans="2:14" ht="18.75" customHeight="1" x14ac:dyDescent="0.15">
      <c r="C67" s="6" t="s">
        <v>22</v>
      </c>
      <c r="D67" s="21">
        <v>143744</v>
      </c>
      <c r="E67" s="33">
        <f t="shared" si="2"/>
        <v>0.18819438443793318</v>
      </c>
      <c r="L67" s="6" t="s">
        <v>22</v>
      </c>
      <c r="M67" s="21">
        <v>143744</v>
      </c>
      <c r="N67" s="34"/>
    </row>
    <row r="68" spans="2:14" ht="18.75" customHeight="1" x14ac:dyDescent="0.15">
      <c r="C68" s="6" t="s">
        <v>23</v>
      </c>
      <c r="D68" s="21">
        <v>110389</v>
      </c>
      <c r="E68" s="33">
        <f t="shared" si="2"/>
        <v>0.14452491863117073</v>
      </c>
      <c r="L68" s="6" t="s">
        <v>23</v>
      </c>
      <c r="M68" s="21">
        <v>110389</v>
      </c>
      <c r="N68" s="34"/>
    </row>
    <row r="69" spans="2:14" ht="18.75" customHeight="1" x14ac:dyDescent="0.15">
      <c r="C69" s="6" t="s">
        <v>24</v>
      </c>
      <c r="D69" s="21">
        <v>156620</v>
      </c>
      <c r="E69" s="33">
        <f t="shared" si="2"/>
        <v>0.20505206819532709</v>
      </c>
      <c r="L69" s="6" t="s">
        <v>24</v>
      </c>
      <c r="M69" s="21">
        <v>156620</v>
      </c>
      <c r="N69" s="34"/>
    </row>
    <row r="70" spans="2:14" ht="18.75" customHeight="1" x14ac:dyDescent="0.15">
      <c r="C70" s="6" t="s">
        <v>25</v>
      </c>
      <c r="D70" s="21">
        <v>108595</v>
      </c>
      <c r="E70" s="33">
        <f t="shared" si="2"/>
        <v>0.14217615467802033</v>
      </c>
      <c r="L70" s="6" t="s">
        <v>25</v>
      </c>
      <c r="M70" s="21">
        <v>108595</v>
      </c>
      <c r="N70" s="34"/>
    </row>
    <row r="71" spans="2:14" ht="18.75" customHeight="1" x14ac:dyDescent="0.15">
      <c r="E71" s="22"/>
    </row>
    <row r="73" spans="2:14" ht="18.75" customHeight="1" x14ac:dyDescent="0.15">
      <c r="B73" s="20" t="s">
        <v>26</v>
      </c>
      <c r="C73" s="14"/>
      <c r="D73" s="14"/>
      <c r="E73" s="14"/>
      <c r="F73" s="14"/>
      <c r="J73" s="20" t="s">
        <v>26</v>
      </c>
      <c r="K73" s="14"/>
      <c r="L73" s="14"/>
      <c r="M73" s="14"/>
      <c r="N73" s="14"/>
    </row>
    <row r="77" spans="2:14" ht="18.75" customHeight="1" x14ac:dyDescent="0.15">
      <c r="C77" s="4" t="s">
        <v>27</v>
      </c>
      <c r="D77" s="7" t="s">
        <v>35</v>
      </c>
    </row>
    <row r="78" spans="2:14" ht="18.75" customHeight="1" x14ac:dyDescent="0.15">
      <c r="D78" s="23" t="s">
        <v>36</v>
      </c>
    </row>
    <row r="80" spans="2:14" ht="18.75" customHeight="1" x14ac:dyDescent="0.15">
      <c r="B80" s="7" t="s">
        <v>28</v>
      </c>
      <c r="K80" s="7" t="s">
        <v>28</v>
      </c>
    </row>
    <row r="81" spans="2:15" ht="18.75" customHeight="1" x14ac:dyDescent="0.15">
      <c r="B81" s="24" t="s">
        <v>29</v>
      </c>
      <c r="C81" s="24" t="s">
        <v>16</v>
      </c>
      <c r="D81" s="24" t="s">
        <v>30</v>
      </c>
      <c r="E81" s="24" t="s">
        <v>31</v>
      </c>
      <c r="F81" s="24" t="s">
        <v>32</v>
      </c>
      <c r="K81" s="24" t="s">
        <v>29</v>
      </c>
      <c r="L81" s="24" t="s">
        <v>16</v>
      </c>
      <c r="M81" s="24" t="s">
        <v>30</v>
      </c>
      <c r="N81" s="24" t="s">
        <v>31</v>
      </c>
      <c r="O81" s="24" t="s">
        <v>32</v>
      </c>
    </row>
    <row r="82" spans="2:15" ht="18.75" customHeight="1" x14ac:dyDescent="0.15">
      <c r="B82" s="25">
        <f ca="1">TODAY()</f>
        <v>42820</v>
      </c>
      <c r="C82" s="26">
        <f ca="1">B82</f>
        <v>42820</v>
      </c>
      <c r="D82" s="27">
        <v>0.63194444444444442</v>
      </c>
      <c r="E82" s="28">
        <v>0.82638888888888884</v>
      </c>
      <c r="F82" s="29">
        <f>IF(AND(D82="",E82=""),"",IF(OR(D82="",E82=""),"入力不足",E82-D82))</f>
        <v>0.19444444444444442</v>
      </c>
      <c r="K82" s="25">
        <f ca="1">TODAY()</f>
        <v>42820</v>
      </c>
      <c r="L82" s="30"/>
      <c r="M82" s="27">
        <v>0.63194444444444442</v>
      </c>
      <c r="N82" s="28">
        <v>0.82638888888888884</v>
      </c>
      <c r="O82" s="29"/>
    </row>
    <row r="83" spans="2:15" ht="18.75" customHeight="1" x14ac:dyDescent="0.15">
      <c r="B83" s="25">
        <f ca="1">B82+1</f>
        <v>42821</v>
      </c>
      <c r="C83" s="26">
        <f t="shared" ref="C83:C90" ca="1" si="3">B83</f>
        <v>42821</v>
      </c>
      <c r="D83" s="27">
        <v>0.69444444444444453</v>
      </c>
      <c r="E83" s="28">
        <v>0.84027777777777779</v>
      </c>
      <c r="F83" s="29">
        <f t="shared" ref="F83:F90" si="4">IF(AND(D83="",E83=""),"",IF(OR(D83="",E83=""),"入力不足",E83-D83))</f>
        <v>0.14583333333333326</v>
      </c>
      <c r="K83" s="25">
        <f ca="1">K82+1</f>
        <v>42821</v>
      </c>
      <c r="L83" s="30"/>
      <c r="M83" s="27">
        <v>0.69444444444444453</v>
      </c>
      <c r="N83" s="28">
        <v>0.84027777777777779</v>
      </c>
      <c r="O83" s="29"/>
    </row>
    <row r="84" spans="2:15" ht="18.75" customHeight="1" x14ac:dyDescent="0.15">
      <c r="B84" s="25">
        <f t="shared" ref="B84:B90" ca="1" si="5">B83+1</f>
        <v>42822</v>
      </c>
      <c r="C84" s="26">
        <f t="shared" ca="1" si="3"/>
        <v>42822</v>
      </c>
      <c r="D84" s="27">
        <v>0.65972222222222221</v>
      </c>
      <c r="E84" s="28">
        <v>0.8125</v>
      </c>
      <c r="F84" s="29">
        <f t="shared" si="4"/>
        <v>0.15277777777777779</v>
      </c>
      <c r="K84" s="25">
        <f t="shared" ref="K84:K90" ca="1" si="6">K83+1</f>
        <v>42822</v>
      </c>
      <c r="L84" s="30"/>
      <c r="M84" s="27">
        <v>0.65972222222222221</v>
      </c>
      <c r="N84" s="28">
        <v>0.8125</v>
      </c>
      <c r="O84" s="29"/>
    </row>
    <row r="85" spans="2:15" ht="18.75" customHeight="1" x14ac:dyDescent="0.15">
      <c r="B85" s="25">
        <f t="shared" ca="1" si="5"/>
        <v>42823</v>
      </c>
      <c r="C85" s="26">
        <f t="shared" ca="1" si="3"/>
        <v>42823</v>
      </c>
      <c r="D85" s="27">
        <v>0.72222222222222221</v>
      </c>
      <c r="E85" s="28">
        <v>0.89583333333333337</v>
      </c>
      <c r="F85" s="29">
        <f t="shared" si="4"/>
        <v>0.17361111111111116</v>
      </c>
      <c r="K85" s="25">
        <f t="shared" ca="1" si="6"/>
        <v>42823</v>
      </c>
      <c r="L85" s="30"/>
      <c r="M85" s="27">
        <v>0.72222222222222221</v>
      </c>
      <c r="N85" s="28">
        <v>0.89583333333333337</v>
      </c>
      <c r="O85" s="29"/>
    </row>
    <row r="86" spans="2:15" ht="18.75" customHeight="1" x14ac:dyDescent="0.15">
      <c r="B86" s="25">
        <f t="shared" ca="1" si="5"/>
        <v>42824</v>
      </c>
      <c r="C86" s="26">
        <f t="shared" ca="1" si="3"/>
        <v>42824</v>
      </c>
      <c r="D86" s="27">
        <v>0.64583333333333337</v>
      </c>
      <c r="E86" s="28">
        <v>0.8125</v>
      </c>
      <c r="F86" s="29">
        <f t="shared" si="4"/>
        <v>0.16666666666666663</v>
      </c>
      <c r="K86" s="25">
        <f t="shared" ca="1" si="6"/>
        <v>42824</v>
      </c>
      <c r="L86" s="30"/>
      <c r="M86" s="27">
        <v>0.64583333333333337</v>
      </c>
      <c r="N86" s="28">
        <v>0.8125</v>
      </c>
      <c r="O86" s="29"/>
    </row>
    <row r="87" spans="2:15" ht="18.75" customHeight="1" x14ac:dyDescent="0.15">
      <c r="B87" s="25">
        <f t="shared" ca="1" si="5"/>
        <v>42825</v>
      </c>
      <c r="C87" s="26">
        <f t="shared" ca="1" si="3"/>
        <v>42825</v>
      </c>
      <c r="D87" s="27">
        <v>0.6875</v>
      </c>
      <c r="E87" s="28">
        <v>0.82638888888888884</v>
      </c>
      <c r="F87" s="29">
        <f t="shared" si="4"/>
        <v>0.13888888888888884</v>
      </c>
      <c r="K87" s="25">
        <f t="shared" ca="1" si="6"/>
        <v>42825</v>
      </c>
      <c r="L87" s="30"/>
      <c r="M87" s="27">
        <v>0.6875</v>
      </c>
      <c r="N87" s="28">
        <v>0.82638888888888884</v>
      </c>
      <c r="O87" s="29"/>
    </row>
    <row r="88" spans="2:15" ht="18.75" customHeight="1" x14ac:dyDescent="0.15">
      <c r="B88" s="25">
        <f t="shared" ca="1" si="5"/>
        <v>42826</v>
      </c>
      <c r="C88" s="26">
        <f t="shared" ca="1" si="3"/>
        <v>42826</v>
      </c>
      <c r="D88" s="27">
        <v>0.71527777777777779</v>
      </c>
      <c r="E88" s="31"/>
      <c r="F88" s="29" t="str">
        <f t="shared" si="4"/>
        <v>入力不足</v>
      </c>
      <c r="K88" s="25">
        <f t="shared" ca="1" si="6"/>
        <v>42826</v>
      </c>
      <c r="L88" s="30"/>
      <c r="M88" s="27">
        <v>0.71527777777777779</v>
      </c>
      <c r="N88" s="31"/>
      <c r="O88" s="29"/>
    </row>
    <row r="89" spans="2:15" ht="18.75" customHeight="1" x14ac:dyDescent="0.15">
      <c r="B89" s="25">
        <f t="shared" ca="1" si="5"/>
        <v>42827</v>
      </c>
      <c r="C89" s="26">
        <f t="shared" ca="1" si="3"/>
        <v>42827</v>
      </c>
      <c r="D89" s="32"/>
      <c r="E89" s="28">
        <v>0.85416666666666663</v>
      </c>
      <c r="F89" s="29" t="str">
        <f t="shared" si="4"/>
        <v>入力不足</v>
      </c>
      <c r="K89" s="25">
        <f t="shared" ca="1" si="6"/>
        <v>42827</v>
      </c>
      <c r="L89" s="30"/>
      <c r="M89" s="32"/>
      <c r="N89" s="28">
        <v>0.85416666666666663</v>
      </c>
      <c r="O89" s="29"/>
    </row>
    <row r="90" spans="2:15" ht="18.75" customHeight="1" x14ac:dyDescent="0.15">
      <c r="B90" s="25">
        <f t="shared" ca="1" si="5"/>
        <v>42828</v>
      </c>
      <c r="C90" s="26">
        <f t="shared" ca="1" si="3"/>
        <v>42828</v>
      </c>
      <c r="D90" s="32"/>
      <c r="E90" s="31"/>
      <c r="F90" s="29" t="str">
        <f t="shared" si="4"/>
        <v/>
      </c>
      <c r="K90" s="25">
        <f t="shared" ca="1" si="6"/>
        <v>42828</v>
      </c>
      <c r="L90" s="30"/>
      <c r="M90" s="32"/>
      <c r="N90" s="31"/>
      <c r="O90" s="29"/>
    </row>
  </sheetData>
  <mergeCells count="8">
    <mergeCell ref="K60:N60"/>
    <mergeCell ref="J41:M41"/>
    <mergeCell ref="A1:I1"/>
    <mergeCell ref="C10:N10"/>
    <mergeCell ref="C12:N12"/>
    <mergeCell ref="C14:P14"/>
    <mergeCell ref="B17:E17"/>
    <mergeCell ref="J17:M17"/>
  </mergeCells>
  <phoneticPr fontId="2"/>
  <conditionalFormatting sqref="C82:C90">
    <cfRule type="expression" dxfId="1" priority="1" stopIfTrue="1">
      <formula>WEEKDAY(B82)=1</formula>
    </cfRule>
    <cfRule type="expression" dxfId="0" priority="2" stopIfTrue="1">
      <formula>WEEKDAY(B82)=7</formula>
    </cfRule>
  </conditionalFormatting>
  <pageMargins left="0.7" right="0.7" top="0.75" bottom="0.75" header="0.3" footer="0.3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2017-02-21T04:14:34Z</dcterms:created>
  <dcterms:modified xsi:type="dcterms:W3CDTF">2017-03-26T05:41:00Z</dcterms:modified>
</cp:coreProperties>
</file>