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15-練習\"/>
    </mc:Choice>
  </mc:AlternateContent>
  <bookViews>
    <workbookView xWindow="1860" yWindow="0" windowWidth="17820" windowHeight="877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5" i="1" l="1"/>
  <c r="L45" i="1"/>
  <c r="M44" i="1"/>
  <c r="M43" i="1"/>
  <c r="L43" i="1"/>
  <c r="M42" i="1"/>
  <c r="M46" i="1" s="1"/>
  <c r="M31" i="1"/>
  <c r="N30" i="1"/>
  <c r="N29" i="1"/>
  <c r="D37" i="1" s="1"/>
  <c r="N28" i="1"/>
  <c r="N27" i="1"/>
  <c r="N26" i="1"/>
  <c r="N25" i="1"/>
  <c r="L44" i="1" s="1"/>
  <c r="D25" i="1"/>
  <c r="N24" i="1"/>
  <c r="L42" i="1" s="1"/>
  <c r="L46" i="1" s="1"/>
  <c r="N23" i="1"/>
  <c r="N31" i="1" l="1"/>
  <c r="D30" i="1" s="1"/>
</calcChain>
</file>

<file path=xl/comments1.xml><?xml version="1.0" encoding="utf-8"?>
<comments xmlns="http://schemas.openxmlformats.org/spreadsheetml/2006/main">
  <authors>
    <author>根津良彦</author>
  </authors>
  <commentList>
    <comment ref="D25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(L23:L30,"</t>
        </r>
        <r>
          <rPr>
            <b/>
            <sz val="14"/>
            <color indexed="12"/>
            <rFont val="ＭＳ Ｐゴシック"/>
            <family val="3"/>
            <charset val="128"/>
          </rPr>
          <t>&gt;=50000</t>
        </r>
        <r>
          <rPr>
            <b/>
            <sz val="14"/>
            <color indexed="81"/>
            <rFont val="ＭＳ Ｐゴシック"/>
            <family val="3"/>
            <charset val="128"/>
          </rPr>
          <t>",N23:N30)</t>
        </r>
      </text>
    </comment>
    <comment ref="D3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(L23:L30,"</t>
        </r>
        <r>
          <rPr>
            <b/>
            <sz val="14"/>
            <color indexed="12"/>
            <rFont val="ＭＳ Ｐゴシック"/>
            <family val="3"/>
            <charset val="128"/>
          </rPr>
          <t>&lt;50000</t>
        </r>
        <r>
          <rPr>
            <b/>
            <sz val="14"/>
            <color indexed="81"/>
            <rFont val="ＭＳ Ｐゴシック"/>
            <family val="3"/>
            <charset val="128"/>
          </rPr>
          <t>",N23:N30)</t>
        </r>
        <r>
          <rPr>
            <b/>
            <sz val="14"/>
            <color indexed="12"/>
            <rFont val="ＭＳ Ｐゴシック"/>
            <family val="3"/>
            <charset val="128"/>
          </rPr>
          <t>/</t>
        </r>
        <r>
          <rPr>
            <b/>
            <sz val="14"/>
            <color indexed="81"/>
            <rFont val="ＭＳ Ｐゴシック"/>
            <family val="3"/>
            <charset val="128"/>
          </rPr>
          <t>N31</t>
        </r>
      </text>
    </comment>
    <comment ref="D37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DAVERAGE</t>
        </r>
        <r>
          <rPr>
            <b/>
            <sz val="14"/>
            <color indexed="81"/>
            <rFont val="ＭＳ Ｐゴシック"/>
            <family val="3"/>
            <charset val="128"/>
          </rPr>
          <t>(J22:N30,N22,F37:F38)</t>
        </r>
      </text>
    </comment>
    <comment ref="L4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$K$23:$K$30</t>
        </r>
        <r>
          <rPr>
            <b/>
            <sz val="14"/>
            <color indexed="81"/>
            <rFont val="ＭＳ Ｐゴシック"/>
            <family val="3"/>
            <charset val="128"/>
          </rPr>
          <t>,$K42,</t>
        </r>
        <r>
          <rPr>
            <b/>
            <sz val="14"/>
            <color indexed="12"/>
            <rFont val="ＭＳ Ｐゴシック"/>
            <family val="3"/>
            <charset val="128"/>
          </rPr>
          <t>$N$23:$N$30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M4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$K$23:$K$30</t>
        </r>
        <r>
          <rPr>
            <b/>
            <sz val="14"/>
            <color indexed="81"/>
            <rFont val="ＭＳ Ｐゴシック"/>
            <family val="3"/>
            <charset val="128"/>
          </rPr>
          <t>,$K42,</t>
        </r>
        <r>
          <rPr>
            <b/>
            <sz val="14"/>
            <color indexed="12"/>
            <rFont val="ＭＳ Ｐゴシック"/>
            <family val="3"/>
            <charset val="128"/>
          </rPr>
          <t>$M$23:$M$30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<sst xmlns="http://schemas.openxmlformats.org/spreadsheetml/2006/main" count="53" uniqueCount="37">
  <si>
    <t>（問題１）</t>
    <rPh sb="1" eb="3">
      <t>モンダイ</t>
    </rPh>
    <phoneticPr fontId="3"/>
  </si>
  <si>
    <t>商品</t>
    <rPh sb="0" eb="2">
      <t>ショウヒン</t>
    </rPh>
    <phoneticPr fontId="3"/>
  </si>
  <si>
    <t>メーカー</t>
    <phoneticPr fontId="3"/>
  </si>
  <si>
    <t>単価</t>
    <rPh sb="0" eb="2">
      <t>タンカ</t>
    </rPh>
    <phoneticPr fontId="3"/>
  </si>
  <si>
    <t>販売数</t>
    <rPh sb="0" eb="2">
      <t>ハンバイ</t>
    </rPh>
    <rPh sb="2" eb="3">
      <t>ダイスウ</t>
    </rPh>
    <phoneticPr fontId="3"/>
  </si>
  <si>
    <t>売上高</t>
    <rPh sb="0" eb="2">
      <t>ウリアゲ</t>
    </rPh>
    <rPh sb="2" eb="3">
      <t>ダカ</t>
    </rPh>
    <phoneticPr fontId="3"/>
  </si>
  <si>
    <t>10-1</t>
    <phoneticPr fontId="3"/>
  </si>
  <si>
    <t>B社</t>
    <rPh sb="1" eb="2">
      <t>シャ</t>
    </rPh>
    <phoneticPr fontId="3"/>
  </si>
  <si>
    <t>10-2</t>
  </si>
  <si>
    <t>A社</t>
    <phoneticPr fontId="3"/>
  </si>
  <si>
    <t>答</t>
    <rPh sb="0" eb="1">
      <t>コタエ</t>
    </rPh>
    <phoneticPr fontId="3"/>
  </si>
  <si>
    <t>10-3</t>
  </si>
  <si>
    <t>C社</t>
    <phoneticPr fontId="3"/>
  </si>
  <si>
    <t>10-4</t>
  </si>
  <si>
    <t>（問題２）</t>
    <rPh sb="1" eb="3">
      <t>モンダイ</t>
    </rPh>
    <phoneticPr fontId="3"/>
  </si>
  <si>
    <t>10-5</t>
  </si>
  <si>
    <t>B社</t>
    <phoneticPr fontId="3"/>
  </si>
  <si>
    <t>10-6</t>
  </si>
  <si>
    <t>10-7</t>
  </si>
  <si>
    <t>A社</t>
    <phoneticPr fontId="3"/>
  </si>
  <si>
    <t>10-8</t>
  </si>
  <si>
    <t>合　計</t>
    <rPh sb="0" eb="1">
      <t>ゴウ</t>
    </rPh>
    <rPh sb="2" eb="3">
      <t>ケイ</t>
    </rPh>
    <phoneticPr fontId="3"/>
  </si>
  <si>
    <t>（問題３）</t>
    <rPh sb="1" eb="3">
      <t>モンダイ</t>
    </rPh>
    <phoneticPr fontId="3"/>
  </si>
  <si>
    <t>&gt;=50000</t>
    <phoneticPr fontId="3"/>
  </si>
  <si>
    <t>（問題４）</t>
    <rPh sb="1" eb="3">
      <t>モンダイ</t>
    </rPh>
    <phoneticPr fontId="3"/>
  </si>
  <si>
    <t>売上高</t>
    <rPh sb="0" eb="2">
      <t>ウリアゲ</t>
    </rPh>
    <rPh sb="2" eb="3">
      <t>タカ</t>
    </rPh>
    <phoneticPr fontId="3"/>
  </si>
  <si>
    <t>販売数</t>
    <rPh sb="0" eb="2">
      <t>ハンバイ</t>
    </rPh>
    <rPh sb="2" eb="3">
      <t>スウ</t>
    </rPh>
    <phoneticPr fontId="3"/>
  </si>
  <si>
    <t>右のように設定してみましょう</t>
    <rPh sb="0" eb="1">
      <t>ミギ</t>
    </rPh>
    <rPh sb="5" eb="7">
      <t>セッテイ</t>
    </rPh>
    <phoneticPr fontId="3"/>
  </si>
  <si>
    <t>Ｅ社</t>
    <phoneticPr fontId="3"/>
  </si>
  <si>
    <t>C社</t>
    <phoneticPr fontId="3"/>
  </si>
  <si>
    <t>Ｅ社</t>
    <phoneticPr fontId="3"/>
  </si>
  <si>
    <r>
      <t>単価５万円以上の</t>
    </r>
    <r>
      <rPr>
        <b/>
        <sz val="12"/>
        <rFont val="ＭＳ Ｐゴシック"/>
        <family val="3"/>
        <charset val="128"/>
      </rPr>
      <t>平均売上</t>
    </r>
    <rPh sb="0" eb="2">
      <t>タンカ</t>
    </rPh>
    <rPh sb="3" eb="4">
      <t>マン</t>
    </rPh>
    <rPh sb="4" eb="5">
      <t>エン</t>
    </rPh>
    <rPh sb="5" eb="7">
      <t>イジョウ</t>
    </rPh>
    <rPh sb="8" eb="10">
      <t>ヘイキン</t>
    </rPh>
    <rPh sb="10" eb="12">
      <t>ウリアゲ</t>
    </rPh>
    <phoneticPr fontId="3"/>
  </si>
  <si>
    <r>
      <t>右の表について、以下の設問に従い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1">
      <t>ミギ</t>
    </rPh>
    <rPh sb="2" eb="3">
      <t>ヒョウ</t>
    </rPh>
    <rPh sb="8" eb="10">
      <t>イカ</t>
    </rPh>
    <rPh sb="11" eb="13">
      <t>セツモン</t>
    </rPh>
    <rPh sb="14" eb="15">
      <t>シタガ</t>
    </rPh>
    <rPh sb="18" eb="20">
      <t>ケイサン</t>
    </rPh>
    <rPh sb="20" eb="21">
      <t>シキ</t>
    </rPh>
    <rPh sb="22" eb="24">
      <t>セッテイ</t>
    </rPh>
    <phoneticPr fontId="3"/>
  </si>
  <si>
    <r>
      <t>単価５万以上の</t>
    </r>
    <r>
      <rPr>
        <b/>
        <sz val="12"/>
        <rFont val="ＭＳ Ｐゴシック"/>
        <family val="3"/>
        <charset val="128"/>
      </rPr>
      <t>売上高の合計</t>
    </r>
    <r>
      <rPr>
        <sz val="12"/>
        <color theme="1"/>
        <rFont val="ＭＳ Ｐゴシック"/>
        <family val="3"/>
        <charset val="128"/>
      </rPr>
      <t>は？</t>
    </r>
    <rPh sb="0" eb="2">
      <t>タンカ</t>
    </rPh>
    <rPh sb="3" eb="4">
      <t>マン</t>
    </rPh>
    <rPh sb="4" eb="6">
      <t>イジョウ</t>
    </rPh>
    <rPh sb="7" eb="9">
      <t>ウリアゲ</t>
    </rPh>
    <rPh sb="9" eb="10">
      <t>ダカ</t>
    </rPh>
    <rPh sb="11" eb="13">
      <t>ゴウケイ</t>
    </rPh>
    <phoneticPr fontId="3"/>
  </si>
  <si>
    <r>
      <t>単価５万円未満の</t>
    </r>
    <r>
      <rPr>
        <b/>
        <sz val="12"/>
        <rFont val="ＭＳ Ｐゴシック"/>
        <family val="3"/>
        <charset val="128"/>
      </rPr>
      <t>売上高の比率</t>
    </r>
    <r>
      <rPr>
        <sz val="12"/>
        <color theme="1"/>
        <rFont val="ＭＳ Ｐゴシック"/>
        <family val="3"/>
        <charset val="128"/>
      </rPr>
      <t>は？</t>
    </r>
    <rPh sb="0" eb="2">
      <t>タンカ</t>
    </rPh>
    <rPh sb="3" eb="4">
      <t>マン</t>
    </rPh>
    <rPh sb="4" eb="5">
      <t>エン</t>
    </rPh>
    <rPh sb="5" eb="7">
      <t>ミマン</t>
    </rPh>
    <rPh sb="8" eb="10">
      <t>ウリアゲ</t>
    </rPh>
    <rPh sb="10" eb="11">
      <t>タカ</t>
    </rPh>
    <rPh sb="12" eb="14">
      <t>ヒリツ</t>
    </rPh>
    <phoneticPr fontId="3"/>
  </si>
  <si>
    <r>
      <t>各社の</t>
    </r>
    <r>
      <rPr>
        <b/>
        <sz val="12"/>
        <rFont val="ＭＳ Ｐゴシック"/>
        <family val="3"/>
        <charset val="128"/>
      </rPr>
      <t>売上高</t>
    </r>
    <r>
      <rPr>
        <sz val="12"/>
        <color theme="1"/>
        <rFont val="ＭＳ Ｐゴシック"/>
        <family val="3"/>
        <charset val="128"/>
      </rPr>
      <t>と</t>
    </r>
    <r>
      <rPr>
        <b/>
        <sz val="12"/>
        <rFont val="ＭＳ Ｐゴシック"/>
        <family val="3"/>
        <charset val="128"/>
      </rPr>
      <t>販売数</t>
    </r>
    <r>
      <rPr>
        <sz val="12"/>
        <color theme="1"/>
        <rFont val="ＭＳ Ｐゴシック"/>
        <family val="3"/>
        <charset val="128"/>
      </rPr>
      <t>は？</t>
    </r>
    <rPh sb="0" eb="2">
      <t>カクシャ</t>
    </rPh>
    <rPh sb="3" eb="5">
      <t>ウリアゲ</t>
    </rPh>
    <rPh sb="5" eb="6">
      <t>タカ</t>
    </rPh>
    <rPh sb="7" eb="9">
      <t>ハンバイ</t>
    </rPh>
    <rPh sb="9" eb="10">
      <t>スウ</t>
    </rPh>
    <phoneticPr fontId="3"/>
  </si>
  <si>
    <t>Copyright(c) Beginners Site All right reserved 2017/03/31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</si>
</sst>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#&quot;円&quot;"/>
    <numFmt numFmtId="177" formatCode="#,###&quot;個&quot;"/>
    <numFmt numFmtId="178" formatCode="0.0%"/>
  </numFmts>
  <fonts count="17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9" fillId="2" borderId="2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76" fontId="5" fillId="0" borderId="0" xfId="1" applyNumberFormat="1" applyFont="1" applyBorder="1" applyAlignment="1">
      <alignment vertical="center"/>
    </xf>
    <xf numFmtId="177" fontId="5" fillId="0" borderId="0" xfId="1" applyNumberFormat="1" applyFont="1" applyBorder="1" applyAlignment="1">
      <alignment vertical="center"/>
    </xf>
    <xf numFmtId="0" fontId="12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56" fontId="12" fillId="0" borderId="2" xfId="0" quotePrefix="1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38" fontId="5" fillId="0" borderId="2" xfId="1" applyFont="1" applyFill="1" applyBorder="1" applyAlignment="1">
      <alignment vertical="center"/>
    </xf>
    <xf numFmtId="0" fontId="5" fillId="0" borderId="2" xfId="1" applyNumberFormat="1" applyFont="1" applyFill="1" applyBorder="1" applyAlignment="1">
      <alignment vertical="center"/>
    </xf>
    <xf numFmtId="38" fontId="12" fillId="4" borderId="2" xfId="1" applyFont="1" applyFill="1" applyBorder="1" applyAlignment="1">
      <alignment vertical="center"/>
    </xf>
    <xf numFmtId="38" fontId="12" fillId="0" borderId="0" xfId="1" applyFont="1" applyAlignment="1">
      <alignment vertical="center"/>
    </xf>
    <xf numFmtId="178" fontId="12" fillId="0" borderId="0" xfId="2" applyNumberFormat="1" applyFont="1" applyAlignment="1">
      <alignment vertical="center"/>
    </xf>
    <xf numFmtId="56" fontId="12" fillId="0" borderId="0" xfId="0" quotePrefix="1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38" fontId="4" fillId="0" borderId="2" xfId="1" applyFont="1" applyFill="1" applyBorder="1" applyAlignment="1">
      <alignment horizontal="center" vertical="center"/>
    </xf>
    <xf numFmtId="38" fontId="5" fillId="0" borderId="0" xfId="1" applyFont="1" applyAlignment="1">
      <alignment vertical="center"/>
    </xf>
    <xf numFmtId="0" fontId="12" fillId="0" borderId="2" xfId="0" applyFont="1" applyBorder="1" applyAlignment="1">
      <alignment vertical="center"/>
    </xf>
    <xf numFmtId="0" fontId="12" fillId="4" borderId="2" xfId="0" applyFont="1" applyFill="1" applyBorder="1" applyAlignment="1">
      <alignment vertical="center"/>
    </xf>
    <xf numFmtId="38" fontId="12" fillId="4" borderId="2" xfId="0" applyNumberFormat="1" applyFont="1" applyFill="1" applyBorder="1" applyAlignment="1">
      <alignment vertical="center"/>
    </xf>
    <xf numFmtId="0" fontId="5" fillId="6" borderId="2" xfId="0" applyNumberFormat="1" applyFont="1" applyFill="1" applyBorder="1" applyAlignment="1">
      <alignment horizontal="center" vertical="center"/>
    </xf>
    <xf numFmtId="0" fontId="12" fillId="6" borderId="2" xfId="0" applyFont="1" applyFill="1" applyBorder="1" applyAlignment="1">
      <alignment horizontal="center" vertical="center"/>
    </xf>
    <xf numFmtId="0" fontId="16" fillId="0" borderId="2" xfId="0" applyFont="1" applyBorder="1" applyAlignment="1">
      <alignment horizontal="right" vertical="center"/>
    </xf>
    <xf numFmtId="0" fontId="11" fillId="2" borderId="0" xfId="0" applyFont="1" applyFill="1" applyAlignment="1">
      <alignment horizontal="center" vertical="center"/>
    </xf>
    <xf numFmtId="0" fontId="10" fillId="5" borderId="0" xfId="0" applyFont="1" applyFill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95251</xdr:colOff>
      <xdr:row>2</xdr:row>
      <xdr:rowOff>38100</xdr:rowOff>
    </xdr:from>
    <xdr:to>
      <xdr:col>3</xdr:col>
      <xdr:colOff>581026</xdr:colOff>
      <xdr:row>7</xdr:row>
      <xdr:rowOff>76200</xdr:rowOff>
    </xdr:to>
    <xdr:sp macro="" textlink="">
      <xdr:nvSpPr>
        <xdr:cNvPr id="2" name="Text Box 1" descr="ブーケ">
          <a:extLst>
            <a:ext uri="{FF2B5EF4-FFF2-40B4-BE49-F238E27FC236}">
              <a16:creationId xmlns:a16="http://schemas.microsoft.com/office/drawing/2014/main" id="{DE2DFB80-2455-4C37-8593-E6397C3E8A6E}"/>
            </a:ext>
          </a:extLst>
        </xdr:cNvPr>
        <xdr:cNvSpPr txBox="1">
          <a:spLocks noChangeArrowheads="1"/>
        </xdr:cNvSpPr>
      </xdr:nvSpPr>
      <xdr:spPr bwMode="auto">
        <a:xfrm>
          <a:off x="314326" y="381000"/>
          <a:ext cx="1828800" cy="895350"/>
        </a:xfrm>
        <a:prstGeom prst="rect">
          <a:avLst/>
        </a:prstGeom>
        <a:solidFill>
          <a:schemeClr val="accent1">
            <a:lumMod val="50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復習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chemeClr val="bg1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1 </a:t>
          </a: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1</xdr:col>
      <xdr:colOff>708948</xdr:colOff>
      <xdr:row>8</xdr:row>
      <xdr:rowOff>207355</xdr:rowOff>
    </xdr:from>
    <xdr:to>
      <xdr:col>13</xdr:col>
      <xdr:colOff>390968</xdr:colOff>
      <xdr:row>13</xdr:row>
      <xdr:rowOff>19054</xdr:rowOff>
    </xdr:to>
    <xdr:grpSp>
      <xdr:nvGrpSpPr>
        <xdr:cNvPr id="3" name="Group 674">
          <a:extLst>
            <a:ext uri="{FF2B5EF4-FFF2-40B4-BE49-F238E27FC236}">
              <a16:creationId xmlns:a16="http://schemas.microsoft.com/office/drawing/2014/main" id="{A706C78C-1D53-4EB4-96C1-5D6AFD039B42}"/>
            </a:ext>
          </a:extLst>
        </xdr:cNvPr>
        <xdr:cNvGrpSpPr>
          <a:grpSpLocks/>
        </xdr:cNvGrpSpPr>
      </xdr:nvGrpSpPr>
      <xdr:grpSpPr bwMode="auto">
        <a:xfrm>
          <a:off x="928023" y="1883755"/>
          <a:ext cx="7397270" cy="859449"/>
          <a:chOff x="54" y="220"/>
          <a:chExt cx="738" cy="69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F8CF33DB-A21E-4B14-A4A4-01A8E028CBF3}"/>
              </a:ext>
            </a:extLst>
          </xdr:cNvPr>
          <xdr:cNvSpPr txBox="1">
            <a:spLocks noChangeArrowheads="1"/>
          </xdr:cNvSpPr>
        </xdr:nvSpPr>
        <xdr:spPr bwMode="auto">
          <a:xfrm>
            <a:off x="84" y="258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8B019FED-2AAD-4F52-A72A-BC7BF3C05389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4" y="258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85B9D8CA-369C-476F-82BC-7E32F93A5A6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40" y="220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C7A06874-9A9C-408C-92F9-A79E9B4DD20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54" y="220"/>
            <a:ext cx="53" cy="28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7</xdr:col>
      <xdr:colOff>19050</xdr:colOff>
      <xdr:row>55</xdr:row>
      <xdr:rowOff>152400</xdr:rowOff>
    </xdr:from>
    <xdr:to>
      <xdr:col>12</xdr:col>
      <xdr:colOff>57150</xdr:colOff>
      <xdr:row>66</xdr:row>
      <xdr:rowOff>9525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7F99EC2D-E5C2-4422-B405-E1B7AD8870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1677650"/>
          <a:ext cx="2619375" cy="2162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133350</xdr:colOff>
      <xdr:row>13</xdr:row>
      <xdr:rowOff>133350</xdr:rowOff>
    </xdr:from>
    <xdr:to>
      <xdr:col>15</xdr:col>
      <xdr:colOff>95250</xdr:colOff>
      <xdr:row>20</xdr:row>
      <xdr:rowOff>161785</xdr:rowOff>
    </xdr:to>
    <xdr:grpSp>
      <xdr:nvGrpSpPr>
        <xdr:cNvPr id="15" name="グループ化 14">
          <a:extLst>
            <a:ext uri="{FF2B5EF4-FFF2-40B4-BE49-F238E27FC236}">
              <a16:creationId xmlns:a16="http://schemas.microsoft.com/office/drawing/2014/main" id="{007B77CE-E972-40D7-A3EC-93D1EA52FE49}"/>
            </a:ext>
          </a:extLst>
        </xdr:cNvPr>
        <xdr:cNvGrpSpPr/>
      </xdr:nvGrpSpPr>
      <xdr:grpSpPr>
        <a:xfrm>
          <a:off x="4752975" y="2857500"/>
          <a:ext cx="4743450" cy="1495285"/>
          <a:chOff x="4667250" y="3171825"/>
          <a:chExt cx="4324350" cy="1123810"/>
        </a:xfrm>
      </xdr:grpSpPr>
      <xdr:sp macro="" textlink="">
        <xdr:nvSpPr>
          <xdr:cNvPr id="13" name="テキスト ボックス 12">
            <a:extLst>
              <a:ext uri="{FF2B5EF4-FFF2-40B4-BE49-F238E27FC236}">
                <a16:creationId xmlns:a16="http://schemas.microsoft.com/office/drawing/2014/main" id="{0EA30763-F986-4B2E-9C88-D365FCA9FD76}"/>
              </a:ext>
            </a:extLst>
          </xdr:cNvPr>
          <xdr:cNvSpPr txBox="1"/>
        </xdr:nvSpPr>
        <xdr:spPr>
          <a:xfrm>
            <a:off x="6858000" y="3448051"/>
            <a:ext cx="2133600" cy="657225"/>
          </a:xfrm>
          <a:prstGeom prst="rect">
            <a:avLst/>
          </a:prstGeom>
          <a:solidFill>
            <a:srgbClr val="92D050"/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検索条件の</a:t>
            </a:r>
            <a:r>
              <a:rPr kumimoji="1" lang="ja-JP" altLang="en-US" sz="1200" b="1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単価５万以上</a:t>
            </a:r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は</a:t>
            </a:r>
            <a:endParaRPr kumimoji="1"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r>
              <a:rPr kumimoji="1" lang="ja-JP" altLang="en-US" sz="1100"/>
              <a:t>「</a:t>
            </a:r>
            <a:r>
              <a:rPr kumimoji="1" lang="en-US" altLang="ja-JP" sz="2000" b="0">
                <a:solidFill>
                  <a:srgbClr val="FF0000"/>
                </a:solidFill>
              </a:rPr>
              <a:t>&gt;=50000</a:t>
            </a:r>
            <a:r>
              <a:rPr kumimoji="1" lang="ja-JP" altLang="en-US" sz="1100"/>
              <a:t>」</a:t>
            </a:r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と入力</a:t>
            </a:r>
          </a:p>
        </xdr:txBody>
      </xdr:sp>
      <xdr:pic>
        <xdr:nvPicPr>
          <xdr:cNvPr id="14" name="図 13">
            <a:extLst>
              <a:ext uri="{FF2B5EF4-FFF2-40B4-BE49-F238E27FC236}">
                <a16:creationId xmlns:a16="http://schemas.microsoft.com/office/drawing/2014/main" id="{6B30319E-2C86-4046-B66D-CCFFA67973B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/>
          <a:stretch>
            <a:fillRect/>
          </a:stretch>
        </xdr:blipFill>
        <xdr:spPr>
          <a:xfrm>
            <a:off x="4667250" y="3171825"/>
            <a:ext cx="2114286" cy="1123810"/>
          </a:xfrm>
          <a:prstGeom prst="rect">
            <a:avLst/>
          </a:prstGeom>
        </xdr:spPr>
      </xdr:pic>
    </xdr:grpSp>
    <xdr:clientData/>
  </xdr:twoCellAnchor>
  <xdr:twoCellAnchor editAs="oneCell">
    <xdr:from>
      <xdr:col>9</xdr:col>
      <xdr:colOff>285749</xdr:colOff>
      <xdr:row>31</xdr:row>
      <xdr:rowOff>152400</xdr:rowOff>
    </xdr:from>
    <xdr:to>
      <xdr:col>16</xdr:col>
      <xdr:colOff>386753</xdr:colOff>
      <xdr:row>37</xdr:row>
      <xdr:rowOff>180975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43D09DC1-69C9-45C9-8AB5-C998FCB12E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5286374" y="6648450"/>
          <a:ext cx="5101629" cy="1285875"/>
        </a:xfrm>
        <a:prstGeom prst="rect">
          <a:avLst/>
        </a:prstGeom>
      </xdr:spPr>
    </xdr:pic>
    <xdr:clientData/>
  </xdr:twoCellAnchor>
  <xdr:twoCellAnchor editAs="oneCell">
    <xdr:from>
      <xdr:col>1</xdr:col>
      <xdr:colOff>221594</xdr:colOff>
      <xdr:row>52</xdr:row>
      <xdr:rowOff>0</xdr:rowOff>
    </xdr:from>
    <xdr:to>
      <xdr:col>6</xdr:col>
      <xdr:colOff>371095</xdr:colOff>
      <xdr:row>58</xdr:row>
      <xdr:rowOff>114300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13C7B653-A247-4F99-A4D9-5DF7ABBFD9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440669" y="10896600"/>
          <a:ext cx="3816626" cy="1371600"/>
        </a:xfrm>
        <a:prstGeom prst="rect">
          <a:avLst/>
        </a:prstGeom>
      </xdr:spPr>
    </xdr:pic>
    <xdr:clientData/>
  </xdr:twoCellAnchor>
  <xdr:twoCellAnchor editAs="oneCell">
    <xdr:from>
      <xdr:col>10</xdr:col>
      <xdr:colOff>533399</xdr:colOff>
      <xdr:row>48</xdr:row>
      <xdr:rowOff>142874</xdr:rowOff>
    </xdr:from>
    <xdr:to>
      <xdr:col>15</xdr:col>
      <xdr:colOff>438723</xdr:colOff>
      <xdr:row>54</xdr:row>
      <xdr:rowOff>209549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348244BC-222C-4FEF-A7E0-BE16C24E6A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6267449" y="10201274"/>
          <a:ext cx="3572449" cy="1323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04"/>
  <sheetViews>
    <sheetView tabSelected="1" workbookViewId="0">
      <selection activeCell="A3" sqref="A3"/>
    </sheetView>
  </sheetViews>
  <sheetFormatPr defaultRowHeight="16.5" customHeight="1" x14ac:dyDescent="0.15"/>
  <cols>
    <col min="1" max="1" width="2.875" style="12" customWidth="1"/>
    <col min="2" max="7" width="9.625" style="11" customWidth="1"/>
    <col min="8" max="8" width="3.5" style="11" customWidth="1"/>
    <col min="9" max="9" width="1.5" style="11" customWidth="1"/>
    <col min="10" max="15" width="9.625" style="11" customWidth="1"/>
    <col min="16" max="16" width="7.875" style="11" customWidth="1"/>
    <col min="17" max="16384" width="9" style="11"/>
  </cols>
  <sheetData>
    <row r="1" spans="1:16" ht="16.5" customHeight="1" x14ac:dyDescent="0.15">
      <c r="A1" s="36" t="s">
        <v>36</v>
      </c>
      <c r="B1" s="36"/>
      <c r="C1" s="36"/>
      <c r="D1" s="36"/>
      <c r="E1" s="36"/>
      <c r="F1" s="36"/>
      <c r="G1" s="36"/>
    </row>
    <row r="9" spans="1:16" ht="16.5" customHeight="1" x14ac:dyDescent="0.15"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2"/>
    </row>
    <row r="10" spans="1:16" s="13" customFormat="1" ht="16.5" customHeight="1" x14ac:dyDescent="0.15"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16" ht="16.5" customHeight="1" x14ac:dyDescent="0.15">
      <c r="A11" s="13"/>
      <c r="B11" s="3"/>
      <c r="C11" s="13"/>
      <c r="D11" s="13"/>
      <c r="E11" s="14"/>
      <c r="F11" s="4"/>
      <c r="G11" s="15"/>
      <c r="H11" s="16"/>
      <c r="I11" s="13"/>
      <c r="J11" s="13"/>
      <c r="K11" s="13"/>
      <c r="L11" s="13"/>
      <c r="M11" s="13"/>
      <c r="N11" s="13"/>
      <c r="O11" s="13"/>
      <c r="P11" s="13"/>
    </row>
    <row r="12" spans="1:16" ht="16.5" customHeight="1" x14ac:dyDescent="0.15">
      <c r="A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</row>
    <row r="13" spans="1:16" ht="16.5" customHeight="1" x14ac:dyDescent="0.15">
      <c r="A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</row>
    <row r="14" spans="1:16" ht="16.5" customHeight="1" x14ac:dyDescent="0.15">
      <c r="A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6" ht="16.5" customHeight="1" x14ac:dyDescent="0.15">
      <c r="A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</row>
    <row r="16" spans="1:16" ht="16.5" customHeight="1" x14ac:dyDescent="0.15">
      <c r="A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</row>
    <row r="17" spans="1:16" ht="16.5" customHeight="1" thickBot="1" x14ac:dyDescent="0.2">
      <c r="A17" s="13"/>
      <c r="B17" s="5">
        <v>1</v>
      </c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</row>
    <row r="18" spans="1:16" ht="16.5" customHeight="1" thickTop="1" x14ac:dyDescent="0.15">
      <c r="B18" s="17"/>
    </row>
    <row r="19" spans="1:16" s="17" customFormat="1" ht="16.5" customHeight="1" x14ac:dyDescent="0.15">
      <c r="A19" s="18"/>
      <c r="B19" s="11" t="s">
        <v>32</v>
      </c>
      <c r="C19" s="6"/>
      <c r="K19" s="6"/>
    </row>
    <row r="21" spans="1:16" ht="16.5" customHeight="1" x14ac:dyDescent="0.15">
      <c r="B21" s="7" t="s">
        <v>0</v>
      </c>
      <c r="C21" s="11" t="s">
        <v>33</v>
      </c>
    </row>
    <row r="22" spans="1:16" ht="16.5" customHeight="1" x14ac:dyDescent="0.15">
      <c r="J22" s="33" t="s">
        <v>1</v>
      </c>
      <c r="K22" s="33" t="s">
        <v>2</v>
      </c>
      <c r="L22" s="33" t="s">
        <v>3</v>
      </c>
      <c r="M22" s="33" t="s">
        <v>4</v>
      </c>
      <c r="N22" s="33" t="s">
        <v>5</v>
      </c>
    </row>
    <row r="23" spans="1:16" ht="16.5" customHeight="1" x14ac:dyDescent="0.15">
      <c r="J23" s="19" t="s">
        <v>6</v>
      </c>
      <c r="K23" s="20" t="s">
        <v>7</v>
      </c>
      <c r="L23" s="21">
        <v>67000</v>
      </c>
      <c r="M23" s="22">
        <v>34</v>
      </c>
      <c r="N23" s="21">
        <f>L23*M23</f>
        <v>2278000</v>
      </c>
    </row>
    <row r="24" spans="1:16" ht="16.5" customHeight="1" x14ac:dyDescent="0.15">
      <c r="D24" s="23"/>
      <c r="J24" s="19" t="s">
        <v>8</v>
      </c>
      <c r="K24" s="20" t="s">
        <v>9</v>
      </c>
      <c r="L24" s="21">
        <v>45000</v>
      </c>
      <c r="M24" s="22">
        <v>23</v>
      </c>
      <c r="N24" s="21">
        <f t="shared" ref="N24:N30" si="0">L24*M24</f>
        <v>1035000</v>
      </c>
    </row>
    <row r="25" spans="1:16" ht="16.5" customHeight="1" x14ac:dyDescent="0.15">
      <c r="C25" s="8" t="s">
        <v>10</v>
      </c>
      <c r="D25" s="24">
        <f>SUMIF(L23:L30,"&gt;=50000",N23:N30)</f>
        <v>4163000</v>
      </c>
      <c r="J25" s="19" t="s">
        <v>11</v>
      </c>
      <c r="K25" s="20" t="s">
        <v>12</v>
      </c>
      <c r="L25" s="21">
        <v>39000</v>
      </c>
      <c r="M25" s="22">
        <v>18</v>
      </c>
      <c r="N25" s="21">
        <f t="shared" si="0"/>
        <v>702000</v>
      </c>
    </row>
    <row r="26" spans="1:16" ht="16.5" customHeight="1" x14ac:dyDescent="0.15">
      <c r="J26" s="19" t="s">
        <v>13</v>
      </c>
      <c r="K26" s="20" t="s">
        <v>12</v>
      </c>
      <c r="L26" s="21">
        <v>50000</v>
      </c>
      <c r="M26" s="22">
        <v>29</v>
      </c>
      <c r="N26" s="21">
        <f t="shared" si="0"/>
        <v>1450000</v>
      </c>
    </row>
    <row r="27" spans="1:16" ht="16.5" customHeight="1" x14ac:dyDescent="0.15">
      <c r="B27" s="7" t="s">
        <v>14</v>
      </c>
      <c r="C27" s="11" t="s">
        <v>34</v>
      </c>
      <c r="J27" s="19" t="s">
        <v>15</v>
      </c>
      <c r="K27" s="20" t="s">
        <v>16</v>
      </c>
      <c r="L27" s="21">
        <v>7800</v>
      </c>
      <c r="M27" s="22">
        <v>57</v>
      </c>
      <c r="N27" s="21">
        <f t="shared" si="0"/>
        <v>444600</v>
      </c>
    </row>
    <row r="28" spans="1:16" ht="16.5" customHeight="1" x14ac:dyDescent="0.15">
      <c r="J28" s="19" t="s">
        <v>17</v>
      </c>
      <c r="K28" s="20" t="s">
        <v>9</v>
      </c>
      <c r="L28" s="21">
        <v>49000</v>
      </c>
      <c r="M28" s="22">
        <v>11</v>
      </c>
      <c r="N28" s="21">
        <f t="shared" si="0"/>
        <v>539000</v>
      </c>
    </row>
    <row r="29" spans="1:16" ht="16.5" customHeight="1" x14ac:dyDescent="0.15">
      <c r="D29" s="23"/>
      <c r="J29" s="19" t="s">
        <v>18</v>
      </c>
      <c r="K29" s="20" t="s">
        <v>19</v>
      </c>
      <c r="L29" s="21">
        <v>87000</v>
      </c>
      <c r="M29" s="22">
        <v>5</v>
      </c>
      <c r="N29" s="21">
        <f t="shared" si="0"/>
        <v>435000</v>
      </c>
    </row>
    <row r="30" spans="1:16" ht="16.5" customHeight="1" x14ac:dyDescent="0.15">
      <c r="C30" s="8" t="s">
        <v>10</v>
      </c>
      <c r="D30" s="25">
        <f>SUMIF(L23:L30,"&lt;50000",N23:N30)/N31</f>
        <v>0.47120392246525927</v>
      </c>
      <c r="J30" s="19" t="s">
        <v>20</v>
      </c>
      <c r="K30" s="20" t="s">
        <v>12</v>
      </c>
      <c r="L30" s="21">
        <v>23000</v>
      </c>
      <c r="M30" s="22">
        <v>43</v>
      </c>
      <c r="N30" s="21">
        <f t="shared" si="0"/>
        <v>989000</v>
      </c>
    </row>
    <row r="31" spans="1:16" ht="16.5" customHeight="1" x14ac:dyDescent="0.15">
      <c r="J31" s="26"/>
      <c r="K31" s="27"/>
      <c r="L31" s="28" t="s">
        <v>21</v>
      </c>
      <c r="M31" s="21">
        <f>SUM(M23:M30)</f>
        <v>220</v>
      </c>
      <c r="N31" s="21">
        <f>SUM(N23:N30)</f>
        <v>7872600</v>
      </c>
    </row>
    <row r="34" spans="2:13" ht="16.5" customHeight="1" x14ac:dyDescent="0.15">
      <c r="B34" s="7" t="s">
        <v>22</v>
      </c>
      <c r="C34" s="11" t="s">
        <v>31</v>
      </c>
    </row>
    <row r="36" spans="2:13" ht="16.5" customHeight="1" x14ac:dyDescent="0.15">
      <c r="D36" s="23"/>
    </row>
    <row r="37" spans="2:13" ht="16.5" customHeight="1" x14ac:dyDescent="0.15">
      <c r="C37" s="8" t="s">
        <v>10</v>
      </c>
      <c r="D37" s="29">
        <f>DAVERAGE(J22:N30,N22,F37:F38)</f>
        <v>1387666.6666666667</v>
      </c>
      <c r="F37" s="9" t="s">
        <v>3</v>
      </c>
    </row>
    <row r="38" spans="2:13" ht="16.5" customHeight="1" x14ac:dyDescent="0.15">
      <c r="F38" s="35" t="s">
        <v>23</v>
      </c>
    </row>
    <row r="40" spans="2:13" ht="16.5" customHeight="1" x14ac:dyDescent="0.15">
      <c r="B40" s="7" t="s">
        <v>24</v>
      </c>
      <c r="C40" s="11" t="s">
        <v>35</v>
      </c>
    </row>
    <row r="41" spans="2:13" ht="16.5" customHeight="1" x14ac:dyDescent="0.15">
      <c r="J41" s="10" t="s">
        <v>10</v>
      </c>
      <c r="K41" s="30"/>
      <c r="L41" s="34" t="s">
        <v>25</v>
      </c>
      <c r="M41" s="34" t="s">
        <v>26</v>
      </c>
    </row>
    <row r="42" spans="2:13" ht="16.5" customHeight="1" x14ac:dyDescent="0.15">
      <c r="C42" s="37" t="s">
        <v>27</v>
      </c>
      <c r="D42" s="37"/>
      <c r="E42" s="37"/>
      <c r="F42" s="37"/>
      <c r="K42" s="20" t="s">
        <v>19</v>
      </c>
      <c r="L42" s="23">
        <f>SUMIF($K$23:$K$30,$K42,$N$23:$N$30)</f>
        <v>2009000</v>
      </c>
      <c r="M42" s="23">
        <f>SUMIF($K$23:$K$30,$K42,$M$23:$M$30)</f>
        <v>39</v>
      </c>
    </row>
    <row r="43" spans="2:13" ht="16.5" customHeight="1" x14ac:dyDescent="0.15">
      <c r="K43" s="20" t="s">
        <v>7</v>
      </c>
      <c r="L43" s="23">
        <f>SUMIF($K$23:$K$30,$K43,$N$23:$N$30)</f>
        <v>2722600</v>
      </c>
      <c r="M43" s="23">
        <f>SUMIF($K$23:$K$30,$K43,$M$23:$M$30)</f>
        <v>91</v>
      </c>
    </row>
    <row r="44" spans="2:13" ht="16.5" customHeight="1" x14ac:dyDescent="0.15">
      <c r="C44" s="30"/>
      <c r="D44" s="34" t="s">
        <v>25</v>
      </c>
      <c r="E44" s="34" t="s">
        <v>26</v>
      </c>
      <c r="K44" s="20" t="s">
        <v>12</v>
      </c>
      <c r="L44" s="23">
        <f>SUMIF($K$23:$K$30,$K44,$N$23:$N$30)</f>
        <v>3141000</v>
      </c>
      <c r="M44" s="23">
        <f>SUMIF($K$23:$K$30,$K44,$M$23:$M$30)</f>
        <v>90</v>
      </c>
    </row>
    <row r="45" spans="2:13" ht="16.5" customHeight="1" x14ac:dyDescent="0.15">
      <c r="C45" s="20" t="s">
        <v>19</v>
      </c>
      <c r="D45" s="23"/>
      <c r="E45" s="23"/>
      <c r="K45" s="20" t="s">
        <v>28</v>
      </c>
      <c r="L45" s="23">
        <f>SUMIF($K$23:$K$30,$K45,$N$23:$N$30)</f>
        <v>0</v>
      </c>
      <c r="M45" s="23">
        <f>SUMIF($K$23:$K$30,$K45,$M$23:$M$30)</f>
        <v>0</v>
      </c>
    </row>
    <row r="46" spans="2:13" ht="16.5" customHeight="1" x14ac:dyDescent="0.15">
      <c r="C46" s="20" t="s">
        <v>7</v>
      </c>
      <c r="D46" s="23"/>
      <c r="E46" s="31"/>
      <c r="K46" s="20" t="s">
        <v>21</v>
      </c>
      <c r="L46" s="32">
        <f>SUM(L42:L45)</f>
        <v>7872600</v>
      </c>
      <c r="M46" s="32">
        <f>SUM(M42:M45)</f>
        <v>220</v>
      </c>
    </row>
    <row r="47" spans="2:13" ht="16.5" customHeight="1" x14ac:dyDescent="0.15">
      <c r="C47" s="20" t="s">
        <v>29</v>
      </c>
      <c r="D47" s="23"/>
      <c r="E47" s="31"/>
    </row>
    <row r="48" spans="2:13" ht="16.5" customHeight="1" x14ac:dyDescent="0.15">
      <c r="C48" s="20" t="s">
        <v>30</v>
      </c>
      <c r="D48" s="23"/>
      <c r="E48" s="31"/>
    </row>
    <row r="49" spans="3:5" ht="16.5" customHeight="1" x14ac:dyDescent="0.15">
      <c r="C49" s="20" t="s">
        <v>21</v>
      </c>
      <c r="D49" s="31"/>
      <c r="E49" s="31"/>
    </row>
    <row r="100" spans="3:3" ht="16.5" customHeight="1" x14ac:dyDescent="0.15">
      <c r="C100" s="11" ph="1"/>
    </row>
    <row r="102" spans="3:3" ht="16.5" customHeight="1" x14ac:dyDescent="0.15">
      <c r="C102" s="11" ph="1"/>
    </row>
    <row r="103" spans="3:3" ht="16.5" customHeight="1" x14ac:dyDescent="0.15">
      <c r="C103" s="11" ph="1"/>
    </row>
    <row r="104" spans="3:3" ht="16.5" customHeight="1" x14ac:dyDescent="0.15">
      <c r="C104" s="11" ph="1"/>
    </row>
  </sheetData>
  <mergeCells count="2">
    <mergeCell ref="A1:G1"/>
    <mergeCell ref="C42:F42"/>
  </mergeCells>
  <phoneticPr fontId="2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2017-03-02T01:25:46Z</dcterms:created>
  <dcterms:modified xsi:type="dcterms:W3CDTF">2017-03-26T07:29:58Z</dcterms:modified>
</cp:coreProperties>
</file>