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48" i="1"/>
  <c r="G47" i="1"/>
  <c r="G46" i="1"/>
  <c r="G45" i="1"/>
  <c r="G44" i="1"/>
  <c r="G43" i="1"/>
  <c r="G42" i="1"/>
  <c r="G41" i="1"/>
  <c r="G40" i="1"/>
  <c r="G39" i="1"/>
  <c r="G23" i="1" s="1"/>
  <c r="G38" i="1"/>
  <c r="G37" i="1"/>
  <c r="G36" i="1"/>
  <c r="G50" i="1" s="1"/>
  <c r="G27" i="1"/>
  <c r="G24" i="1"/>
  <c r="G22" i="1"/>
</calcChain>
</file>

<file path=xl/comments1.xml><?xml version="1.0" encoding="utf-8"?>
<comments xmlns="http://schemas.openxmlformats.org/spreadsheetml/2006/main">
  <authors>
    <author>根津良彦</author>
  </authors>
  <commentList>
    <comment ref="G2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(D36:D49,"スペイン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",G36:G49)</t>
        </r>
      </text>
    </comment>
    <comment ref="G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(B35:G50,G35,E29:F30)</t>
        </r>
      </text>
    </comment>
  </commentList>
</comments>
</file>

<file path=xl/sharedStrings.xml><?xml version="1.0" encoding="utf-8"?>
<sst xmlns="http://schemas.openxmlformats.org/spreadsheetml/2006/main" count="69" uniqueCount="53">
  <si>
    <t>　</t>
    <phoneticPr fontId="5"/>
  </si>
  <si>
    <t>左のように設定してみましょう</t>
    <rPh sb="0" eb="1">
      <t>ヒダリ</t>
    </rPh>
    <rPh sb="5" eb="7">
      <t>セッテイ</t>
    </rPh>
    <phoneticPr fontId="3"/>
  </si>
  <si>
    <t>(問題１）</t>
    <rPh sb="1" eb="3">
      <t>モンダイ</t>
    </rPh>
    <phoneticPr fontId="3"/>
  </si>
  <si>
    <t>答</t>
    <rPh sb="0" eb="1">
      <t>コタエ</t>
    </rPh>
    <phoneticPr fontId="3"/>
  </si>
  <si>
    <t xml:space="preserve"> =DSUM(B35:G50,G35,E29:F30)</t>
    <phoneticPr fontId="3"/>
  </si>
  <si>
    <t>売上金額合計</t>
    <phoneticPr fontId="3"/>
  </si>
  <si>
    <t>素材</t>
    <rPh sb="0" eb="2">
      <t>ソザイ</t>
    </rPh>
    <phoneticPr fontId="3"/>
  </si>
  <si>
    <t>単価</t>
    <rPh sb="0" eb="2">
      <t>タンカ</t>
    </rPh>
    <phoneticPr fontId="3"/>
  </si>
  <si>
    <t>&gt;=10000</t>
    <phoneticPr fontId="3"/>
  </si>
  <si>
    <t>商品</t>
    <rPh sb="0" eb="2">
      <t>ショウヒン</t>
    </rPh>
    <phoneticPr fontId="3"/>
  </si>
  <si>
    <t>産地</t>
    <rPh sb="0" eb="2">
      <t>サンチ</t>
    </rPh>
    <phoneticPr fontId="3"/>
  </si>
  <si>
    <t>数量</t>
    <rPh sb="0" eb="2">
      <t>スウリョウ</t>
    </rPh>
    <phoneticPr fontId="3"/>
  </si>
  <si>
    <t>売上金額</t>
    <rPh sb="0" eb="2">
      <t>ウリアゲ</t>
    </rPh>
    <rPh sb="2" eb="4">
      <t>キンガク</t>
    </rPh>
    <phoneticPr fontId="3"/>
  </si>
  <si>
    <t>チェアー</t>
    <phoneticPr fontId="3"/>
  </si>
  <si>
    <t>ムク(木）</t>
    <rPh sb="3" eb="4">
      <t>キ</t>
    </rPh>
    <phoneticPr fontId="3"/>
  </si>
  <si>
    <t>スペイン－１</t>
    <phoneticPr fontId="3"/>
  </si>
  <si>
    <t>キャビネット</t>
    <phoneticPr fontId="3"/>
  </si>
  <si>
    <t>ビーチ(木）</t>
    <rPh sb="4" eb="5">
      <t>キ</t>
    </rPh>
    <phoneticPr fontId="3"/>
  </si>
  <si>
    <t>イタリア－１</t>
    <phoneticPr fontId="3"/>
  </si>
  <si>
    <t>チェアー</t>
    <phoneticPr fontId="3"/>
  </si>
  <si>
    <t>スチール</t>
    <phoneticPr fontId="3"/>
  </si>
  <si>
    <t>スペイン－３</t>
    <phoneticPr fontId="3"/>
  </si>
  <si>
    <t>テーブル</t>
    <phoneticPr fontId="3"/>
  </si>
  <si>
    <t>ガラス</t>
    <phoneticPr fontId="3"/>
  </si>
  <si>
    <t>フランス－１</t>
    <phoneticPr fontId="3"/>
  </si>
  <si>
    <t>テーブル</t>
    <phoneticPr fontId="3"/>
  </si>
  <si>
    <t>カエデ(木）</t>
    <rPh sb="4" eb="5">
      <t>キ</t>
    </rPh>
    <phoneticPr fontId="3"/>
  </si>
  <si>
    <t>フランス－２</t>
    <phoneticPr fontId="3"/>
  </si>
  <si>
    <t>ガラス</t>
    <phoneticPr fontId="3"/>
  </si>
  <si>
    <t>ドイツ－１</t>
    <phoneticPr fontId="3"/>
  </si>
  <si>
    <t>スペイン－２</t>
    <phoneticPr fontId="3"/>
  </si>
  <si>
    <t>ブナ(木）</t>
    <rPh sb="3" eb="4">
      <t>キ</t>
    </rPh>
    <phoneticPr fontId="3"/>
  </si>
  <si>
    <t>フランス－３</t>
    <phoneticPr fontId="3"/>
  </si>
  <si>
    <t>キャビネット</t>
    <phoneticPr fontId="3"/>
  </si>
  <si>
    <t>ドイツ－２</t>
    <phoneticPr fontId="3"/>
  </si>
  <si>
    <t>ガラス</t>
    <phoneticPr fontId="3"/>
  </si>
  <si>
    <t>フランス－４</t>
    <phoneticPr fontId="3"/>
  </si>
  <si>
    <t>イタリア－２</t>
    <phoneticPr fontId="3"/>
  </si>
  <si>
    <t>オランダ－１</t>
    <phoneticPr fontId="3"/>
  </si>
  <si>
    <t>イタリア－３</t>
    <phoneticPr fontId="3"/>
  </si>
  <si>
    <t>オランダ－２</t>
    <phoneticPr fontId="3"/>
  </si>
  <si>
    <t>売上合計</t>
    <phoneticPr fontId="3"/>
  </si>
  <si>
    <r>
      <t>検索条件にワイルドカードの「</t>
    </r>
    <r>
      <rPr>
        <b/>
        <sz val="12"/>
        <color indexed="10"/>
        <rFont val="ＭＳ Ｐゴシック"/>
        <family val="3"/>
        <charset val="128"/>
      </rPr>
      <t>*</t>
    </r>
    <r>
      <rPr>
        <b/>
        <sz val="12"/>
        <rFont val="ＭＳ Ｐゴシック"/>
        <family val="3"/>
        <charset val="128"/>
      </rPr>
      <t>」を使う事で、算出できます。</t>
    </r>
    <rPh sb="0" eb="2">
      <t>ケンサク</t>
    </rPh>
    <rPh sb="2" eb="4">
      <t>ジョウケン</t>
    </rPh>
    <rPh sb="17" eb="18">
      <t>ツカ</t>
    </rPh>
    <rPh sb="19" eb="20">
      <t>コト</t>
    </rPh>
    <rPh sb="22" eb="24">
      <t>サンシュツ</t>
    </rPh>
    <phoneticPr fontId="3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</si>
  <si>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3"/>
  </si>
  <si>
    <r>
      <t>「</t>
    </r>
    <r>
      <rPr>
        <b/>
        <sz val="12"/>
        <rFont val="ＭＳ Ｐゴシック"/>
        <family val="3"/>
        <charset val="128"/>
      </rPr>
      <t>スペイン産</t>
    </r>
    <r>
      <rPr>
        <sz val="12"/>
        <color theme="1"/>
        <rFont val="ＭＳ Ｐゴシック"/>
        <family val="3"/>
        <charset val="128"/>
      </rPr>
      <t>」の合計？</t>
    </r>
    <rPh sb="8" eb="10">
      <t>ゴウケイ</t>
    </rPh>
    <phoneticPr fontId="3"/>
  </si>
  <si>
    <r>
      <t>　=SUMIF(D36:D49,"</t>
    </r>
    <r>
      <rPr>
        <b/>
        <sz val="12"/>
        <color indexed="12"/>
        <rFont val="ＭＳ Ｐゴシック"/>
        <family val="3"/>
        <charset val="128"/>
      </rPr>
      <t>スペイン</t>
    </r>
    <r>
      <rPr>
        <b/>
        <sz val="12"/>
        <color indexed="10"/>
        <rFont val="ＭＳ Ｐゴシック"/>
        <family val="3"/>
        <charset val="128"/>
      </rPr>
      <t>*</t>
    </r>
    <r>
      <rPr>
        <sz val="12"/>
        <color theme="1"/>
        <rFont val="ＭＳ Ｐゴシック"/>
        <family val="3"/>
        <charset val="128"/>
      </rPr>
      <t>",G36:G49)</t>
    </r>
    <phoneticPr fontId="3"/>
  </si>
  <si>
    <r>
      <t>単価「</t>
    </r>
    <r>
      <rPr>
        <b/>
        <sz val="12"/>
        <rFont val="ＭＳ Ｐゴシック"/>
        <family val="3"/>
        <charset val="128"/>
      </rPr>
      <t>3万円未満</t>
    </r>
    <r>
      <rPr>
        <sz val="12"/>
        <color theme="1"/>
        <rFont val="ＭＳ Ｐゴシック"/>
        <family val="3"/>
        <charset val="128"/>
      </rPr>
      <t>の商品」の</t>
    </r>
    <r>
      <rPr>
        <b/>
        <sz val="12"/>
        <rFont val="ＭＳ Ｐゴシック"/>
        <family val="3"/>
        <charset val="128"/>
      </rPr>
      <t>売上金額</t>
    </r>
    <r>
      <rPr>
        <sz val="12"/>
        <color theme="1"/>
        <rFont val="ＭＳ Ｐゴシック"/>
        <family val="3"/>
        <charset val="128"/>
      </rPr>
      <t>？</t>
    </r>
    <rPh sb="0" eb="2">
      <t>タンカ</t>
    </rPh>
    <rPh sb="4" eb="5">
      <t>マン</t>
    </rPh>
    <rPh sb="6" eb="8">
      <t>ミマン</t>
    </rPh>
    <rPh sb="13" eb="15">
      <t>ウリアゲ</t>
    </rPh>
    <rPh sb="15" eb="17">
      <t>キンガク</t>
    </rPh>
    <phoneticPr fontId="3"/>
  </si>
  <si>
    <r>
      <t>　=SUMIF(E36:E49,"</t>
    </r>
    <r>
      <rPr>
        <b/>
        <sz val="12"/>
        <color indexed="12"/>
        <rFont val="ＭＳ Ｐゴシック"/>
        <family val="3"/>
        <charset val="128"/>
      </rPr>
      <t>&lt;30000</t>
    </r>
    <r>
      <rPr>
        <sz val="12"/>
        <color theme="1"/>
        <rFont val="ＭＳ Ｐゴシック"/>
        <family val="3"/>
        <charset val="128"/>
      </rPr>
      <t>",G36:G49)</t>
    </r>
    <phoneticPr fontId="3"/>
  </si>
  <si>
    <r>
      <t>素材が「</t>
    </r>
    <r>
      <rPr>
        <b/>
        <sz val="12"/>
        <rFont val="ＭＳ Ｐゴシック"/>
        <family val="3"/>
        <charset val="128"/>
      </rPr>
      <t>木製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rFont val="ＭＳ Ｐゴシック"/>
        <family val="3"/>
        <charset val="128"/>
      </rPr>
      <t>売上金額合計</t>
    </r>
    <r>
      <rPr>
        <sz val="12"/>
        <color theme="1"/>
        <rFont val="ＭＳ Ｐゴシック"/>
        <family val="3"/>
        <charset val="128"/>
      </rPr>
      <t>？</t>
    </r>
    <rPh sb="0" eb="2">
      <t>ソザイ</t>
    </rPh>
    <rPh sb="4" eb="5">
      <t>キ</t>
    </rPh>
    <rPh sb="5" eb="6">
      <t>セイ</t>
    </rPh>
    <rPh sb="8" eb="10">
      <t>ウリアゲ</t>
    </rPh>
    <rPh sb="10" eb="12">
      <t>キンガク</t>
    </rPh>
    <rPh sb="12" eb="14">
      <t>ゴウケイ</t>
    </rPh>
    <phoneticPr fontId="3"/>
  </si>
  <si>
    <r>
      <t>　=SUMIF(C36:C49,"</t>
    </r>
    <r>
      <rPr>
        <b/>
        <sz val="12"/>
        <color indexed="10"/>
        <rFont val="ＭＳ Ｐゴシック"/>
        <family val="3"/>
        <charset val="128"/>
      </rPr>
      <t>*</t>
    </r>
    <r>
      <rPr>
        <b/>
        <sz val="12"/>
        <rFont val="ＭＳ Ｐゴシック"/>
        <family val="3"/>
        <charset val="128"/>
      </rPr>
      <t>木</t>
    </r>
    <r>
      <rPr>
        <b/>
        <sz val="12"/>
        <color indexed="10"/>
        <rFont val="ＭＳ Ｐゴシック"/>
        <family val="3"/>
        <charset val="128"/>
      </rPr>
      <t>*</t>
    </r>
    <r>
      <rPr>
        <sz val="12"/>
        <color theme="1"/>
        <rFont val="ＭＳ Ｐゴシック"/>
        <family val="3"/>
        <charset val="128"/>
      </rPr>
      <t>",G36:G49)</t>
    </r>
    <phoneticPr fontId="3"/>
  </si>
  <si>
    <r>
      <t>「</t>
    </r>
    <r>
      <rPr>
        <b/>
        <sz val="12"/>
        <rFont val="ＭＳ Ｐゴシック"/>
        <family val="3"/>
        <charset val="128"/>
      </rPr>
      <t>10000円以上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indexed="12"/>
        <rFont val="ＭＳ Ｐゴシック"/>
        <family val="3"/>
        <charset val="128"/>
      </rPr>
      <t>木製素材</t>
    </r>
    <r>
      <rPr>
        <sz val="12"/>
        <color theme="1"/>
        <rFont val="ＭＳ Ｐゴシック"/>
        <family val="3"/>
        <charset val="128"/>
      </rPr>
      <t>」の</t>
    </r>
    <r>
      <rPr>
        <b/>
        <sz val="11"/>
        <rFont val="ＭＳ Ｐゴシック"/>
        <family val="3"/>
        <charset val="128"/>
      </rPr>
      <t/>
    </r>
    <rPh sb="7" eb="9">
      <t>イジョウ</t>
    </rPh>
    <rPh sb="10" eb="12">
      <t>モクセイ</t>
    </rPh>
    <rPh sb="12" eb="14">
      <t>ソザイ</t>
    </rPh>
    <phoneticPr fontId="3"/>
  </si>
  <si>
    <r>
      <t>*</t>
    </r>
    <r>
      <rPr>
        <b/>
        <sz val="12"/>
        <color theme="1"/>
        <rFont val="ＭＳ Ｐゴシック"/>
        <family val="3"/>
        <charset val="128"/>
      </rPr>
      <t>木</t>
    </r>
    <r>
      <rPr>
        <b/>
        <sz val="12"/>
        <color indexed="10"/>
        <rFont val="ＭＳ Ｐゴシック"/>
        <family val="3"/>
        <charset val="128"/>
      </rPr>
      <t>*</t>
    </r>
    <rPh sb="1" eb="2">
      <t>キ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</si>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</sst>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個&quot;"/>
  </numFmts>
  <fonts count="21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0" fontId="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17" fillId="5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6" borderId="3" xfId="0" applyFont="1" applyFill="1" applyBorder="1" applyAlignment="1">
      <alignment horizontal="left" vertical="center"/>
    </xf>
    <xf numFmtId="38" fontId="13" fillId="0" borderId="4" xfId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38" fontId="13" fillId="0" borderId="0" xfId="1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38" fontId="17" fillId="0" borderId="0" xfId="0" applyNumberFormat="1" applyFont="1" applyAlignment="1">
      <alignment vertical="center"/>
    </xf>
    <xf numFmtId="0" fontId="7" fillId="7" borderId="5" xfId="0" applyFont="1" applyFill="1" applyBorder="1" applyAlignment="1">
      <alignment horizontal="center" vertical="center"/>
    </xf>
    <xf numFmtId="38" fontId="17" fillId="0" borderId="5" xfId="1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38" fontId="17" fillId="0" borderId="0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38" fontId="7" fillId="8" borderId="5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38" fontId="17" fillId="0" borderId="0" xfId="1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1</xdr:row>
      <xdr:rowOff>161924</xdr:rowOff>
    </xdr:from>
    <xdr:to>
      <xdr:col>5</xdr:col>
      <xdr:colOff>66675</xdr:colOff>
      <xdr:row>6</xdr:row>
      <xdr:rowOff>142875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0ABFE3D7-DB50-45F5-9A9A-FD7B51E0EE48}"/>
            </a:ext>
          </a:extLst>
        </xdr:cNvPr>
        <xdr:cNvSpPr txBox="1">
          <a:spLocks noChangeArrowheads="1"/>
        </xdr:cNvSpPr>
      </xdr:nvSpPr>
      <xdr:spPr bwMode="auto">
        <a:xfrm>
          <a:off x="1257300" y="409574"/>
          <a:ext cx="1743075" cy="1219201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１０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664958</xdr:colOff>
      <xdr:row>8</xdr:row>
      <xdr:rowOff>85861</xdr:rowOff>
    </xdr:from>
    <xdr:to>
      <xdr:col>12</xdr:col>
      <xdr:colOff>603734</xdr:colOff>
      <xdr:row>12</xdr:row>
      <xdr:rowOff>161925</xdr:rowOff>
    </xdr:to>
    <xdr:grpSp>
      <xdr:nvGrpSpPr>
        <xdr:cNvPr id="3" name="Group 833">
          <a:extLst>
            <a:ext uri="{FF2B5EF4-FFF2-40B4-BE49-F238E27FC236}">
              <a16:creationId xmlns:a16="http://schemas.microsoft.com/office/drawing/2014/main" id="{0EE94105-96B3-48CE-898A-4E47AA4F931B}"/>
            </a:ext>
          </a:extLst>
        </xdr:cNvPr>
        <xdr:cNvGrpSpPr>
          <a:grpSpLocks/>
        </xdr:cNvGrpSpPr>
      </xdr:nvGrpSpPr>
      <xdr:grpSpPr bwMode="auto">
        <a:xfrm>
          <a:off x="884033" y="2067061"/>
          <a:ext cx="6425301" cy="1066664"/>
          <a:chOff x="82" y="160"/>
          <a:chExt cx="694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FC4346D1-9800-430B-9D44-15F1755D40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E921C2-EE3E-40CB-8019-C53FFB77DB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E6E122A-1D20-4AEF-AF13-9408BEE238A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3" y="160"/>
            <a:ext cx="53" cy="2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27C1E5D5-7F36-4574-9300-B82D51DE682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2" y="161"/>
            <a:ext cx="61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38100</xdr:colOff>
      <xdr:row>13</xdr:row>
      <xdr:rowOff>19050</xdr:rowOff>
    </xdr:from>
    <xdr:to>
      <xdr:col>1</xdr:col>
      <xdr:colOff>333375</xdr:colOff>
      <xdr:row>14</xdr:row>
      <xdr:rowOff>142875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27D86940-E5E0-46EE-8176-73DD2CBE9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8100" y="2247900"/>
          <a:ext cx="514350" cy="295275"/>
        </a:xfrm>
        <a:prstGeom prst="rect">
          <a:avLst/>
        </a:prstGeom>
        <a:noFill/>
      </xdr:spPr>
    </xdr:pic>
    <xdr:clientData/>
  </xdr:twoCellAnchor>
  <xdr:twoCellAnchor>
    <xdr:from>
      <xdr:col>12</xdr:col>
      <xdr:colOff>190500</xdr:colOff>
      <xdr:row>21</xdr:row>
      <xdr:rowOff>219076</xdr:rowOff>
    </xdr:from>
    <xdr:to>
      <xdr:col>17</xdr:col>
      <xdr:colOff>609132</xdr:colOff>
      <xdr:row>28</xdr:row>
      <xdr:rowOff>18870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EDBF2469-DE48-429B-9836-422D6F134AAD}"/>
            </a:ext>
          </a:extLst>
        </xdr:cNvPr>
        <xdr:cNvGrpSpPr/>
      </xdr:nvGrpSpPr>
      <xdr:grpSpPr>
        <a:xfrm>
          <a:off x="6896100" y="5419726"/>
          <a:ext cx="3742857" cy="1533344"/>
          <a:chOff x="6905625" y="5410201"/>
          <a:chExt cx="3742857" cy="1533344"/>
        </a:xfrm>
      </xdr:grpSpPr>
      <xdr:pic>
        <xdr:nvPicPr>
          <xdr:cNvPr id="14" name="図 13">
            <a:extLst>
              <a:ext uri="{FF2B5EF4-FFF2-40B4-BE49-F238E27FC236}">
                <a16:creationId xmlns:a16="http://schemas.microsoft.com/office/drawing/2014/main" id="{86911314-9ACE-4E5D-810E-35E5AA8DB54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6905625" y="5505450"/>
            <a:ext cx="3742857" cy="1438095"/>
          </a:xfrm>
          <a:prstGeom prst="rect">
            <a:avLst/>
          </a:prstGeom>
        </xdr:spPr>
      </xdr:pic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7B9CF4B4-D554-45D6-8F4F-A28D8A9FE69D}"/>
              </a:ext>
            </a:extLst>
          </xdr:cNvPr>
          <xdr:cNvSpPr txBox="1"/>
        </xdr:nvSpPr>
        <xdr:spPr>
          <a:xfrm>
            <a:off x="7851825" y="5410201"/>
            <a:ext cx="2054175" cy="359928"/>
          </a:xfrm>
          <a:prstGeom prst="rect">
            <a:avLst/>
          </a:prstGeom>
          <a:ln/>
        </xdr:spPr>
        <xdr:style>
          <a:lnRef idx="0">
            <a:schemeClr val="accent2"/>
          </a:lnRef>
          <a:fillRef idx="3">
            <a:schemeClr val="accent2"/>
          </a:fillRef>
          <a:effectRef idx="3">
            <a:schemeClr val="accent2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/>
              <a:t>「スペイン産」の合計</a:t>
            </a:r>
          </a:p>
        </xdr:txBody>
      </xdr:sp>
    </xdr:grpSp>
    <xdr:clientData/>
  </xdr:twoCellAnchor>
  <xdr:twoCellAnchor editAs="oneCell">
    <xdr:from>
      <xdr:col>7</xdr:col>
      <xdr:colOff>123825</xdr:colOff>
      <xdr:row>30</xdr:row>
      <xdr:rowOff>85725</xdr:rowOff>
    </xdr:from>
    <xdr:to>
      <xdr:col>17</xdr:col>
      <xdr:colOff>123114</xdr:colOff>
      <xdr:row>43</xdr:row>
      <xdr:rowOff>113894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D8A7C40A-4B47-4C71-AD1E-A72B4AE97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467225" y="7515225"/>
          <a:ext cx="5685714" cy="3247619"/>
        </a:xfrm>
        <a:prstGeom prst="rect">
          <a:avLst/>
        </a:prstGeom>
      </xdr:spPr>
    </xdr:pic>
    <xdr:clientData/>
  </xdr:twoCellAnchor>
  <xdr:twoCellAnchor>
    <xdr:from>
      <xdr:col>3</xdr:col>
      <xdr:colOff>571501</xdr:colOff>
      <xdr:row>30</xdr:row>
      <xdr:rowOff>104775</xdr:rowOff>
    </xdr:from>
    <xdr:to>
      <xdr:col>6</xdr:col>
      <xdr:colOff>190501</xdr:colOff>
      <xdr:row>33</xdr:row>
      <xdr:rowOff>38100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61A0C073-DCDD-48B4-88B3-CE31CBBC8082}"/>
            </a:ext>
          </a:extLst>
        </xdr:cNvPr>
        <xdr:cNvSpPr txBox="1"/>
      </xdr:nvSpPr>
      <xdr:spPr>
        <a:xfrm>
          <a:off x="2162176" y="7534275"/>
          <a:ext cx="1657350" cy="6762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単価１００００以上</a:t>
          </a:r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は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&gt;=10000</a:t>
          </a:r>
          <a:r>
            <a:rPr kumimoji="1" lang="ja-JP" altLang="en-US" sz="1100"/>
            <a:t>」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3"/>
  <sheetViews>
    <sheetView tabSelected="1" workbookViewId="0">
      <selection activeCell="A3" sqref="A3"/>
    </sheetView>
  </sheetViews>
  <sheetFormatPr defaultRowHeight="19.5" customHeight="1" x14ac:dyDescent="0.15"/>
  <cols>
    <col min="1" max="1" width="2.875" style="9" customWidth="1"/>
    <col min="2" max="2" width="9.625" style="8" customWidth="1"/>
    <col min="3" max="3" width="8.375" style="8" customWidth="1"/>
    <col min="4" max="4" width="9.25" style="8" customWidth="1"/>
    <col min="5" max="5" width="8.375" style="8" customWidth="1"/>
    <col min="6" max="6" width="9.125" style="8" customWidth="1"/>
    <col min="7" max="7" width="9.375" style="8" customWidth="1"/>
    <col min="8" max="8" width="3.75" style="8" customWidth="1"/>
    <col min="9" max="9" width="1.625" style="8" customWidth="1"/>
    <col min="10" max="10" width="8" style="8" customWidth="1"/>
    <col min="11" max="11" width="8.375" style="8" customWidth="1"/>
    <col min="12" max="12" width="9.25" style="8" customWidth="1"/>
    <col min="13" max="13" width="8.375" style="8" customWidth="1"/>
    <col min="14" max="14" width="9.125" style="8" customWidth="1"/>
    <col min="15" max="15" width="9.375" style="8" customWidth="1"/>
    <col min="16" max="21" width="8.375" style="8" customWidth="1"/>
    <col min="22" max="16384" width="9" style="8"/>
  </cols>
  <sheetData>
    <row r="1" spans="1:15" ht="19.5" customHeight="1" x14ac:dyDescent="0.15">
      <c r="A1" s="46" t="s">
        <v>52</v>
      </c>
      <c r="B1" s="46"/>
      <c r="C1" s="46"/>
      <c r="D1" s="46"/>
      <c r="E1" s="46"/>
      <c r="F1" s="46"/>
      <c r="G1" s="46"/>
    </row>
    <row r="3" spans="1:15" ht="19.5" customHeight="1" x14ac:dyDescent="0.15">
      <c r="B3" s="8" t="s">
        <v>0</v>
      </c>
    </row>
    <row r="9" spans="1:15" ht="19.5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"/>
    </row>
    <row r="10" spans="1:15" s="10" customFormat="1" ht="19.5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ht="19.5" customHeight="1" x14ac:dyDescent="0.15">
      <c r="A11" s="10"/>
      <c r="B11" s="3"/>
      <c r="C11" s="10"/>
      <c r="D11" s="10"/>
      <c r="E11" s="11"/>
      <c r="F11" s="4"/>
      <c r="G11" s="12"/>
      <c r="H11" s="10"/>
      <c r="I11" s="10"/>
      <c r="J11" s="10"/>
      <c r="K11" s="10"/>
      <c r="L11" s="10"/>
      <c r="M11" s="10"/>
      <c r="N11" s="10"/>
      <c r="O11" s="10"/>
    </row>
    <row r="12" spans="1:15" ht="19.5" customHeight="1" x14ac:dyDescent="0.15">
      <c r="A12" s="10"/>
      <c r="E12" s="10"/>
      <c r="F12" s="10"/>
      <c r="G12" s="10"/>
      <c r="H12" s="10"/>
      <c r="I12" s="10"/>
      <c r="O12" s="10"/>
    </row>
    <row r="13" spans="1:15" ht="19.5" customHeight="1" x14ac:dyDescent="0.15">
      <c r="A13" s="10"/>
      <c r="E13" s="10"/>
      <c r="F13" s="10"/>
      <c r="G13" s="10"/>
      <c r="H13" s="10"/>
      <c r="I13" s="10"/>
      <c r="O13" s="10"/>
    </row>
    <row r="14" spans="1:15" ht="19.5" customHeight="1" x14ac:dyDescent="0.15">
      <c r="A14" s="10"/>
      <c r="E14" s="10"/>
      <c r="F14" s="10"/>
      <c r="G14" s="10"/>
      <c r="H14" s="10"/>
      <c r="I14" s="10"/>
      <c r="O14" s="10"/>
    </row>
    <row r="15" spans="1:15" ht="19.5" customHeight="1" x14ac:dyDescent="0.15">
      <c r="A15" s="10"/>
      <c r="E15" s="10"/>
      <c r="F15" s="10"/>
      <c r="G15" s="10"/>
      <c r="H15" s="10"/>
      <c r="I15" s="10"/>
      <c r="J15" s="47" t="s">
        <v>1</v>
      </c>
      <c r="K15" s="47"/>
      <c r="L15" s="47"/>
      <c r="M15" s="47"/>
      <c r="O15" s="10"/>
    </row>
    <row r="16" spans="1:15" ht="19.5" customHeight="1" thickBot="1" x14ac:dyDescent="0.2">
      <c r="B16" s="5">
        <v>1</v>
      </c>
    </row>
    <row r="17" spans="1:15" s="14" customFormat="1" ht="19.5" customHeight="1" thickTop="1" x14ac:dyDescent="0.15">
      <c r="A17" s="13"/>
      <c r="C17" s="6"/>
    </row>
    <row r="18" spans="1:15" ht="19.5" customHeight="1" x14ac:dyDescent="0.15">
      <c r="B18" s="8" t="s">
        <v>43</v>
      </c>
      <c r="J18" s="15" t="s">
        <v>42</v>
      </c>
      <c r="K18" s="16"/>
      <c r="L18" s="16"/>
      <c r="M18" s="16"/>
      <c r="N18" s="16"/>
      <c r="O18" s="16"/>
    </row>
    <row r="20" spans="1:15" ht="19.5" customHeight="1" x14ac:dyDescent="0.15">
      <c r="B20" s="9" t="s">
        <v>2</v>
      </c>
      <c r="J20" s="9"/>
    </row>
    <row r="21" spans="1:15" ht="19.5" customHeight="1" x14ac:dyDescent="0.15">
      <c r="B21" s="9"/>
      <c r="G21" s="7" t="s">
        <v>3</v>
      </c>
      <c r="J21" s="9"/>
    </row>
    <row r="22" spans="1:15" ht="19.5" customHeight="1" x14ac:dyDescent="0.15">
      <c r="B22" s="17" t="s">
        <v>44</v>
      </c>
      <c r="C22" s="17"/>
      <c r="D22" s="17"/>
      <c r="E22" s="18"/>
      <c r="F22" s="19"/>
      <c r="G22" s="20">
        <f>SUMIF(D36:D49,"スペイン*",G36:G49)</f>
        <v>131900</v>
      </c>
      <c r="H22" s="8" t="s">
        <v>45</v>
      </c>
      <c r="J22" s="9"/>
    </row>
    <row r="23" spans="1:15" ht="19.5" customHeight="1" x14ac:dyDescent="0.15">
      <c r="B23" s="17" t="s">
        <v>46</v>
      </c>
      <c r="C23" s="17"/>
      <c r="D23" s="17"/>
      <c r="E23" s="18"/>
      <c r="F23" s="19"/>
      <c r="G23" s="20">
        <f>SUMIF(E36:E49,"&lt;30000",G36:G49)</f>
        <v>1934700</v>
      </c>
      <c r="H23" s="8" t="s">
        <v>47</v>
      </c>
      <c r="J23" s="9"/>
    </row>
    <row r="24" spans="1:15" ht="19.5" customHeight="1" x14ac:dyDescent="0.15">
      <c r="B24" s="21" t="s">
        <v>48</v>
      </c>
      <c r="C24" s="17"/>
      <c r="D24" s="17"/>
      <c r="E24" s="18"/>
      <c r="F24" s="19"/>
      <c r="G24" s="20">
        <f>SUMIF(C36:C49,"*木*",G36:G49)</f>
        <v>2817700</v>
      </c>
      <c r="H24" s="8" t="s">
        <v>49</v>
      </c>
      <c r="J24" s="9"/>
    </row>
    <row r="25" spans="1:15" ht="19.5" customHeight="1" x14ac:dyDescent="0.15">
      <c r="B25" s="21"/>
      <c r="C25" s="17"/>
      <c r="D25" s="17"/>
      <c r="E25" s="22"/>
      <c r="F25" s="23"/>
      <c r="G25" s="14"/>
      <c r="J25" s="9"/>
    </row>
    <row r="26" spans="1:15" ht="19.5" customHeight="1" x14ac:dyDescent="0.15">
      <c r="B26" s="10"/>
      <c r="F26" s="24"/>
      <c r="G26" s="25"/>
      <c r="J26" s="9"/>
    </row>
    <row r="27" spans="1:15" ht="19.5" customHeight="1" x14ac:dyDescent="0.15">
      <c r="B27" s="17" t="s">
        <v>50</v>
      </c>
      <c r="C27" s="21"/>
      <c r="D27" s="21"/>
      <c r="E27" s="1"/>
      <c r="F27" s="26"/>
      <c r="G27" s="20">
        <f>DSUM(B35:G50,G35,E29:F30)</f>
        <v>2716300</v>
      </c>
      <c r="H27" s="8" t="s">
        <v>4</v>
      </c>
      <c r="J27" s="9"/>
    </row>
    <row r="28" spans="1:15" ht="19.5" customHeight="1" x14ac:dyDescent="0.15">
      <c r="B28" s="48" t="s">
        <v>5</v>
      </c>
      <c r="C28" s="49"/>
      <c r="D28" s="49"/>
      <c r="E28" s="1"/>
      <c r="F28" s="27"/>
      <c r="G28" s="28"/>
    </row>
    <row r="29" spans="1:15" ht="19.5" customHeight="1" x14ac:dyDescent="0.15">
      <c r="E29" s="29" t="s">
        <v>6</v>
      </c>
      <c r="F29" s="29" t="s">
        <v>7</v>
      </c>
    </row>
    <row r="30" spans="1:15" ht="19.5" customHeight="1" x14ac:dyDescent="0.15">
      <c r="E30" s="44" t="s">
        <v>51</v>
      </c>
      <c r="F30" s="45" t="s">
        <v>8</v>
      </c>
    </row>
    <row r="31" spans="1:15" ht="19.5" customHeight="1" x14ac:dyDescent="0.15">
      <c r="J31" s="9"/>
    </row>
    <row r="32" spans="1:15" ht="19.5" customHeight="1" x14ac:dyDescent="0.15">
      <c r="E32" s="9"/>
    </row>
    <row r="33" spans="2:15" ht="19.5" customHeight="1" x14ac:dyDescent="0.15">
      <c r="B33" s="9"/>
      <c r="J33" s="9"/>
    </row>
    <row r="34" spans="2:15" ht="19.5" customHeight="1" x14ac:dyDescent="0.15">
      <c r="G34" s="30"/>
    </row>
    <row r="35" spans="2:15" ht="19.5" customHeight="1" x14ac:dyDescent="0.15">
      <c r="B35" s="31" t="s">
        <v>9</v>
      </c>
      <c r="C35" s="31" t="s">
        <v>6</v>
      </c>
      <c r="D35" s="31" t="s">
        <v>10</v>
      </c>
      <c r="E35" s="31" t="s">
        <v>7</v>
      </c>
      <c r="F35" s="31" t="s">
        <v>11</v>
      </c>
      <c r="G35" s="31" t="s">
        <v>12</v>
      </c>
      <c r="J35" s="3"/>
      <c r="K35" s="3"/>
      <c r="L35" s="3"/>
      <c r="M35" s="3"/>
      <c r="N35" s="3"/>
      <c r="O35" s="3"/>
    </row>
    <row r="36" spans="2:15" ht="19.5" customHeight="1" x14ac:dyDescent="0.15">
      <c r="B36" s="41" t="s">
        <v>13</v>
      </c>
      <c r="C36" s="42" t="s">
        <v>14</v>
      </c>
      <c r="D36" s="42" t="s">
        <v>15</v>
      </c>
      <c r="E36" s="32">
        <v>7800</v>
      </c>
      <c r="F36" s="33">
        <v>13</v>
      </c>
      <c r="G36" s="32">
        <f t="shared" ref="G36:G49" si="0">E36*F36</f>
        <v>101400</v>
      </c>
      <c r="J36" s="34"/>
      <c r="K36" s="3"/>
      <c r="L36" s="3"/>
      <c r="M36" s="35"/>
      <c r="N36" s="17"/>
      <c r="O36" s="35"/>
    </row>
    <row r="37" spans="2:15" ht="19.5" customHeight="1" x14ac:dyDescent="0.15">
      <c r="B37" s="41" t="s">
        <v>16</v>
      </c>
      <c r="C37" s="42" t="s">
        <v>17</v>
      </c>
      <c r="D37" s="42" t="s">
        <v>18</v>
      </c>
      <c r="E37" s="32">
        <v>34000</v>
      </c>
      <c r="F37" s="33">
        <v>3</v>
      </c>
      <c r="G37" s="32">
        <f t="shared" si="0"/>
        <v>102000</v>
      </c>
      <c r="J37" s="34"/>
      <c r="K37" s="3"/>
      <c r="L37" s="3"/>
      <c r="M37" s="35"/>
      <c r="N37" s="17"/>
      <c r="O37" s="35"/>
    </row>
    <row r="38" spans="2:15" ht="19.5" customHeight="1" x14ac:dyDescent="0.15">
      <c r="B38" s="41" t="s">
        <v>19</v>
      </c>
      <c r="C38" s="42" t="s">
        <v>20</v>
      </c>
      <c r="D38" s="42" t="s">
        <v>21</v>
      </c>
      <c r="E38" s="32">
        <v>6000</v>
      </c>
      <c r="F38" s="33">
        <v>1</v>
      </c>
      <c r="G38" s="32">
        <f t="shared" si="0"/>
        <v>6000</v>
      </c>
      <c r="J38" s="34"/>
      <c r="K38" s="3"/>
      <c r="L38" s="3"/>
      <c r="M38" s="35"/>
      <c r="N38" s="17"/>
      <c r="O38" s="35"/>
    </row>
    <row r="39" spans="2:15" ht="19.5" customHeight="1" x14ac:dyDescent="0.15">
      <c r="B39" s="41" t="s">
        <v>22</v>
      </c>
      <c r="C39" s="42" t="s">
        <v>23</v>
      </c>
      <c r="D39" s="42" t="s">
        <v>24</v>
      </c>
      <c r="E39" s="32">
        <v>28000</v>
      </c>
      <c r="F39" s="33">
        <v>24</v>
      </c>
      <c r="G39" s="32">
        <f>E39*F39</f>
        <v>672000</v>
      </c>
      <c r="J39" s="34"/>
      <c r="K39" s="3"/>
      <c r="L39" s="3"/>
      <c r="M39" s="35"/>
      <c r="N39" s="17"/>
      <c r="O39" s="35"/>
    </row>
    <row r="40" spans="2:15" ht="19.5" customHeight="1" x14ac:dyDescent="0.15">
      <c r="B40" s="41" t="s">
        <v>25</v>
      </c>
      <c r="C40" s="42" t="s">
        <v>26</v>
      </c>
      <c r="D40" s="42" t="s">
        <v>27</v>
      </c>
      <c r="E40" s="32">
        <v>37000</v>
      </c>
      <c r="F40" s="33">
        <v>5</v>
      </c>
      <c r="G40" s="32">
        <f t="shared" si="0"/>
        <v>185000</v>
      </c>
      <c r="J40" s="34"/>
      <c r="K40" s="3"/>
      <c r="L40" s="3"/>
      <c r="M40" s="35"/>
      <c r="N40" s="17"/>
      <c r="O40" s="35"/>
    </row>
    <row r="41" spans="2:15" ht="19.5" customHeight="1" x14ac:dyDescent="0.15">
      <c r="B41" s="41" t="s">
        <v>25</v>
      </c>
      <c r="C41" s="42" t="s">
        <v>28</v>
      </c>
      <c r="D41" s="42" t="s">
        <v>29</v>
      </c>
      <c r="E41" s="32">
        <v>28900</v>
      </c>
      <c r="F41" s="33">
        <v>15</v>
      </c>
      <c r="G41" s="32">
        <f t="shared" si="0"/>
        <v>433500</v>
      </c>
      <c r="J41" s="34"/>
      <c r="K41" s="3"/>
      <c r="L41" s="3"/>
      <c r="M41" s="35"/>
      <c r="N41" s="17"/>
      <c r="O41" s="35"/>
    </row>
    <row r="42" spans="2:15" ht="19.5" customHeight="1" x14ac:dyDescent="0.15">
      <c r="B42" s="41" t="s">
        <v>19</v>
      </c>
      <c r="C42" s="42" t="s">
        <v>20</v>
      </c>
      <c r="D42" s="42" t="s">
        <v>30</v>
      </c>
      <c r="E42" s="32">
        <v>4900</v>
      </c>
      <c r="F42" s="33">
        <v>5</v>
      </c>
      <c r="G42" s="32">
        <f t="shared" si="0"/>
        <v>24500</v>
      </c>
      <c r="J42" s="34"/>
      <c r="K42" s="3"/>
      <c r="L42" s="3"/>
      <c r="M42" s="35"/>
      <c r="N42" s="17"/>
      <c r="O42" s="35"/>
    </row>
    <row r="43" spans="2:15" ht="19.5" customHeight="1" x14ac:dyDescent="0.15">
      <c r="B43" s="41" t="s">
        <v>19</v>
      </c>
      <c r="C43" s="42" t="s">
        <v>31</v>
      </c>
      <c r="D43" s="42" t="s">
        <v>32</v>
      </c>
      <c r="E43" s="32">
        <v>19000</v>
      </c>
      <c r="F43" s="33">
        <v>8</v>
      </c>
      <c r="G43" s="32">
        <f t="shared" si="0"/>
        <v>152000</v>
      </c>
      <c r="J43" s="34"/>
      <c r="K43" s="3"/>
      <c r="L43" s="3"/>
      <c r="M43" s="35"/>
      <c r="N43" s="17"/>
      <c r="O43" s="35"/>
    </row>
    <row r="44" spans="2:15" ht="19.5" customHeight="1" x14ac:dyDescent="0.15">
      <c r="B44" s="41" t="s">
        <v>33</v>
      </c>
      <c r="C44" s="42" t="s">
        <v>14</v>
      </c>
      <c r="D44" s="42" t="s">
        <v>34</v>
      </c>
      <c r="E44" s="32">
        <v>42000</v>
      </c>
      <c r="F44" s="33">
        <v>28</v>
      </c>
      <c r="G44" s="32">
        <f t="shared" si="0"/>
        <v>1176000</v>
      </c>
      <c r="H44" s="30"/>
      <c r="J44" s="34"/>
      <c r="K44" s="3"/>
      <c r="L44" s="3"/>
      <c r="M44" s="35"/>
      <c r="N44" s="17"/>
      <c r="O44" s="35"/>
    </row>
    <row r="45" spans="2:15" ht="19.5" customHeight="1" x14ac:dyDescent="0.15">
      <c r="B45" s="41" t="s">
        <v>25</v>
      </c>
      <c r="C45" s="42" t="s">
        <v>35</v>
      </c>
      <c r="D45" s="42" t="s">
        <v>36</v>
      </c>
      <c r="E45" s="32">
        <v>39200</v>
      </c>
      <c r="F45" s="33">
        <v>3</v>
      </c>
      <c r="G45" s="32">
        <f t="shared" si="0"/>
        <v>117600</v>
      </c>
      <c r="J45" s="34"/>
      <c r="K45" s="3"/>
      <c r="L45" s="3"/>
      <c r="M45" s="35"/>
      <c r="N45" s="17"/>
      <c r="O45" s="35"/>
    </row>
    <row r="46" spans="2:15" ht="19.5" customHeight="1" x14ac:dyDescent="0.15">
      <c r="B46" s="41" t="s">
        <v>25</v>
      </c>
      <c r="C46" s="42" t="s">
        <v>14</v>
      </c>
      <c r="D46" s="42" t="s">
        <v>37</v>
      </c>
      <c r="E46" s="32">
        <v>52000</v>
      </c>
      <c r="F46" s="33">
        <v>7</v>
      </c>
      <c r="G46" s="32">
        <f t="shared" si="0"/>
        <v>364000</v>
      </c>
      <c r="J46" s="34"/>
      <c r="K46" s="3"/>
      <c r="L46" s="3"/>
      <c r="M46" s="35"/>
      <c r="N46" s="17"/>
      <c r="O46" s="35"/>
    </row>
    <row r="47" spans="2:15" ht="19.5" customHeight="1" x14ac:dyDescent="0.15">
      <c r="B47" s="41" t="s">
        <v>25</v>
      </c>
      <c r="C47" s="42" t="s">
        <v>31</v>
      </c>
      <c r="D47" s="42" t="s">
        <v>38</v>
      </c>
      <c r="E47" s="32">
        <v>48000</v>
      </c>
      <c r="F47" s="33">
        <v>4</v>
      </c>
      <c r="G47" s="32">
        <f t="shared" si="0"/>
        <v>192000</v>
      </c>
      <c r="J47" s="34"/>
      <c r="K47" s="3"/>
      <c r="L47" s="3"/>
      <c r="M47" s="35"/>
      <c r="N47" s="17"/>
      <c r="O47" s="35"/>
    </row>
    <row r="48" spans="2:15" ht="19.5" customHeight="1" x14ac:dyDescent="0.15">
      <c r="B48" s="41" t="s">
        <v>19</v>
      </c>
      <c r="C48" s="42" t="s">
        <v>17</v>
      </c>
      <c r="D48" s="42" t="s">
        <v>39</v>
      </c>
      <c r="E48" s="32">
        <v>28700</v>
      </c>
      <c r="F48" s="33">
        <v>19</v>
      </c>
      <c r="G48" s="32">
        <f t="shared" si="0"/>
        <v>545300</v>
      </c>
      <c r="J48" s="34"/>
      <c r="K48" s="3"/>
      <c r="L48" s="3"/>
      <c r="M48" s="35"/>
      <c r="N48" s="17"/>
      <c r="O48" s="35"/>
    </row>
    <row r="49" spans="2:15" ht="19.5" customHeight="1" x14ac:dyDescent="0.15">
      <c r="B49" s="43" t="s">
        <v>22</v>
      </c>
      <c r="C49" s="42" t="s">
        <v>23</v>
      </c>
      <c r="D49" s="42" t="s">
        <v>40</v>
      </c>
      <c r="E49" s="32">
        <v>32800</v>
      </c>
      <c r="F49" s="33">
        <v>13</v>
      </c>
      <c r="G49" s="32">
        <f t="shared" si="0"/>
        <v>426400</v>
      </c>
      <c r="J49" s="36"/>
      <c r="K49" s="3"/>
      <c r="L49" s="3"/>
      <c r="M49" s="35"/>
      <c r="N49" s="17"/>
      <c r="O49" s="35"/>
    </row>
    <row r="50" spans="2:15" ht="19.5" customHeight="1" x14ac:dyDescent="0.15">
      <c r="B50" s="50" t="s">
        <v>41</v>
      </c>
      <c r="C50" s="50"/>
      <c r="D50" s="50"/>
      <c r="E50" s="50"/>
      <c r="F50" s="50"/>
      <c r="G50" s="37">
        <f>SUM(G36:G49)</f>
        <v>4497700</v>
      </c>
      <c r="J50" s="51"/>
      <c r="K50" s="51"/>
      <c r="L50" s="51"/>
      <c r="M50" s="51"/>
      <c r="N50" s="51"/>
      <c r="O50" s="38"/>
    </row>
    <row r="51" spans="2:15" ht="19.5" customHeight="1" x14ac:dyDescent="0.15">
      <c r="B51" s="39"/>
      <c r="C51" s="39"/>
      <c r="D51" s="39"/>
      <c r="E51" s="39"/>
      <c r="F51" s="39"/>
      <c r="G51" s="40"/>
    </row>
    <row r="52" spans="2:15" ht="19.5" customHeight="1" x14ac:dyDescent="0.15">
      <c r="G52" s="7"/>
    </row>
    <row r="73" spans="3:3" ht="19.5" customHeight="1" x14ac:dyDescent="0.15">
      <c r="C73" s="8" ph="1"/>
    </row>
    <row r="75" spans="3:3" ht="19.5" customHeight="1" x14ac:dyDescent="0.15">
      <c r="C75" s="8" ph="1"/>
    </row>
    <row r="76" spans="3:3" ht="19.5" customHeight="1" x14ac:dyDescent="0.15">
      <c r="C76" s="8" ph="1"/>
    </row>
    <row r="77" spans="3:3" ht="19.5" customHeight="1" x14ac:dyDescent="0.15">
      <c r="C77" s="8" ph="1"/>
    </row>
    <row r="88" spans="3:3" ht="19.5" customHeight="1" x14ac:dyDescent="0.15">
      <c r="C88" s="8" ph="1"/>
    </row>
    <row r="90" spans="3:3" ht="19.5" customHeight="1" x14ac:dyDescent="0.15">
      <c r="C90" s="8" ph="1"/>
    </row>
    <row r="91" spans="3:3" ht="19.5" customHeight="1" x14ac:dyDescent="0.15">
      <c r="C91" s="8" ph="1"/>
    </row>
    <row r="92" spans="3:3" ht="19.5" customHeight="1" x14ac:dyDescent="0.15">
      <c r="C92" s="8" ph="1"/>
    </row>
    <row r="115" spans="3:3" ht="19.5" customHeight="1" x14ac:dyDescent="0.15">
      <c r="C115" s="8" ph="1"/>
    </row>
    <row r="117" spans="3:3" ht="19.5" customHeight="1" x14ac:dyDescent="0.15">
      <c r="C117" s="8" ph="1"/>
    </row>
    <row r="118" spans="3:3" ht="19.5" customHeight="1" x14ac:dyDescent="0.15">
      <c r="C118" s="8" ph="1"/>
    </row>
    <row r="119" spans="3:3" ht="19.5" customHeight="1" x14ac:dyDescent="0.15">
      <c r="C119" s="8" ph="1"/>
    </row>
    <row r="120" spans="3:3" ht="19.5" customHeight="1" x14ac:dyDescent="0.15">
      <c r="C120" s="8" ph="1"/>
    </row>
    <row r="122" spans="3:3" ht="19.5" customHeight="1" x14ac:dyDescent="0.15">
      <c r="C122" s="8" ph="1"/>
    </row>
    <row r="129" spans="3:3" ht="19.5" customHeight="1" x14ac:dyDescent="0.15">
      <c r="C129" s="8" ph="1"/>
    </row>
    <row r="130" spans="3:3" ht="19.5" customHeight="1" x14ac:dyDescent="0.15">
      <c r="C130" s="8" ph="1"/>
    </row>
    <row r="131" spans="3:3" ht="19.5" customHeight="1" x14ac:dyDescent="0.15">
      <c r="C131" s="8" ph="1"/>
    </row>
    <row r="133" spans="3:3" ht="19.5" customHeight="1" x14ac:dyDescent="0.15">
      <c r="C133" s="8" ph="1"/>
    </row>
  </sheetData>
  <mergeCells count="5">
    <mergeCell ref="A1:G1"/>
    <mergeCell ref="J15:M15"/>
    <mergeCell ref="B28:D28"/>
    <mergeCell ref="B50:F50"/>
    <mergeCell ref="J50:N50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2017-03-02T05:11:58Z</dcterms:created>
  <dcterms:modified xsi:type="dcterms:W3CDTF">2017-03-26T07:39:35Z</dcterms:modified>
</cp:coreProperties>
</file>