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9" i="1" l="1"/>
  <c r="D70" i="1"/>
  <c r="D78" i="1"/>
  <c r="D77" i="1"/>
  <c r="D76" i="1"/>
  <c r="D74" i="1"/>
  <c r="D73" i="1"/>
  <c r="D72" i="1"/>
  <c r="D71" i="1"/>
  <c r="E48" i="1"/>
  <c r="E47" i="1"/>
  <c r="E46" i="1"/>
  <c r="E45" i="1"/>
  <c r="E44" i="1"/>
  <c r="E43" i="1"/>
  <c r="E42" i="1"/>
  <c r="E30" i="1"/>
  <c r="E29" i="1"/>
  <c r="E28" i="1"/>
  <c r="E27" i="1"/>
  <c r="E26" i="1"/>
  <c r="E25" i="1"/>
  <c r="E24" i="1"/>
  <c r="D80" i="1" l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E2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数学／三角関数
=</t>
        </r>
        <r>
          <rPr>
            <b/>
            <sz val="12"/>
            <color indexed="10"/>
            <rFont val="ＭＳ Ｐゴシック"/>
            <family val="3"/>
            <charset val="128"/>
          </rPr>
          <t>ROUNDDOWN</t>
        </r>
        <r>
          <rPr>
            <b/>
            <sz val="12"/>
            <color indexed="81"/>
            <rFont val="ＭＳ Ｐゴシック"/>
            <family val="3"/>
            <charset val="128"/>
          </rPr>
          <t>(D24*0.78,-2)</t>
        </r>
      </text>
    </comment>
    <comment ref="E4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C42=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(C42*</t>
        </r>
        <r>
          <rPr>
            <b/>
            <sz val="14"/>
            <color indexed="12"/>
            <rFont val="ＭＳ Ｐゴシック"/>
            <family val="3"/>
            <charset val="128"/>
          </rPr>
          <t>(1-D42)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  <comment ref="D70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IF</t>
        </r>
        <r>
          <rPr>
            <b/>
            <sz val="14"/>
            <color indexed="81"/>
            <rFont val="MS P ゴシック"/>
            <family val="3"/>
            <charset val="128"/>
          </rPr>
          <t>(C70="","",</t>
        </r>
        <r>
          <rPr>
            <b/>
            <sz val="14"/>
            <color indexed="12"/>
            <rFont val="MS P ゴシック"/>
            <family val="3"/>
            <charset val="128"/>
          </rPr>
          <t>ROUNDDOWN</t>
        </r>
        <r>
          <rPr>
            <b/>
            <sz val="14"/>
            <color indexed="81"/>
            <rFont val="MS P ゴシック"/>
            <family val="3"/>
            <charset val="128"/>
          </rPr>
          <t>(C70*0.95,-1))</t>
        </r>
      </text>
    </comment>
    <comment ref="D79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INT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SUM</t>
        </r>
        <r>
          <rPr>
            <b/>
            <sz val="14"/>
            <color indexed="81"/>
            <rFont val="MS P ゴシック"/>
            <family val="3"/>
            <charset val="128"/>
          </rPr>
          <t>(D70:D78)*</t>
        </r>
        <r>
          <rPr>
            <b/>
            <sz val="14"/>
            <color indexed="17"/>
            <rFont val="MS P ゴシック"/>
            <family val="3"/>
            <charset val="128"/>
          </rPr>
          <t>0.08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<sst xmlns="http://schemas.openxmlformats.org/spreadsheetml/2006/main" count="83" uniqueCount="50">
  <si>
    <t>左のように設定してみましょう</t>
    <rPh sb="0" eb="1">
      <t>ヒダリ</t>
    </rPh>
    <rPh sb="5" eb="7">
      <t>セッテイ</t>
    </rPh>
    <phoneticPr fontId="3"/>
  </si>
  <si>
    <t>※</t>
    <phoneticPr fontId="3"/>
  </si>
  <si>
    <t>標準価格</t>
    <rPh sb="0" eb="2">
      <t>ヒョウジュン</t>
    </rPh>
    <rPh sb="2" eb="4">
      <t>カカク</t>
    </rPh>
    <phoneticPr fontId="3"/>
  </si>
  <si>
    <t>値下価格</t>
    <rPh sb="0" eb="2">
      <t>ネサ</t>
    </rPh>
    <rPh sb="2" eb="4">
      <t>カカク</t>
    </rPh>
    <phoneticPr fontId="3"/>
  </si>
  <si>
    <t>IBMパソコン</t>
    <phoneticPr fontId="3"/>
  </si>
  <si>
    <t>IBMパソコン</t>
    <phoneticPr fontId="3"/>
  </si>
  <si>
    <t>NECパソコンa</t>
    <phoneticPr fontId="3"/>
  </si>
  <si>
    <t>富士通パソコンa</t>
    <rPh sb="0" eb="3">
      <t>フジツウ</t>
    </rPh>
    <phoneticPr fontId="3"/>
  </si>
  <si>
    <t>プリンター</t>
    <phoneticPr fontId="3"/>
  </si>
  <si>
    <t>スキャナー</t>
    <phoneticPr fontId="3"/>
  </si>
  <si>
    <t>デジカメ</t>
    <phoneticPr fontId="3"/>
  </si>
  <si>
    <t>CD-R</t>
    <phoneticPr fontId="3"/>
  </si>
  <si>
    <t>CD-R</t>
    <phoneticPr fontId="3"/>
  </si>
  <si>
    <t>以下のリストで</t>
  </si>
  <si>
    <t>中古車</t>
    <rPh sb="0" eb="3">
      <t>チュウコシャ</t>
    </rPh>
    <phoneticPr fontId="3"/>
  </si>
  <si>
    <t>店頭価格</t>
    <rPh sb="0" eb="2">
      <t>テントウ</t>
    </rPh>
    <rPh sb="2" eb="4">
      <t>カカク</t>
    </rPh>
    <phoneticPr fontId="3"/>
  </si>
  <si>
    <t>値引き率</t>
    <rPh sb="0" eb="2">
      <t>ネビ</t>
    </rPh>
    <rPh sb="3" eb="4">
      <t>リツ</t>
    </rPh>
    <phoneticPr fontId="3"/>
  </si>
  <si>
    <t>販売価格</t>
    <rPh sb="0" eb="2">
      <t>ハンバイ</t>
    </rPh>
    <rPh sb="2" eb="4">
      <t>カカク</t>
    </rPh>
    <phoneticPr fontId="3"/>
  </si>
  <si>
    <t>A</t>
    <phoneticPr fontId="3"/>
  </si>
  <si>
    <t>　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</si>
  <si>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</si>
  <si>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</si>
  <si>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</si>
  <si>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</si>
  <si>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E</t>
    <phoneticPr fontId="3"/>
  </si>
  <si>
    <t>※</t>
    <phoneticPr fontId="3"/>
  </si>
  <si>
    <t>空欄セルのエラー値は非表示にします。</t>
    <rPh sb="0" eb="2">
      <t>クウラン</t>
    </rPh>
    <rPh sb="8" eb="9">
      <t>チ</t>
    </rPh>
    <rPh sb="10" eb="13">
      <t>ヒヒョウジ</t>
    </rPh>
    <phoneticPr fontId="3"/>
  </si>
  <si>
    <t>5%引レジ</t>
    <rPh sb="2" eb="3">
      <t>ヒ</t>
    </rPh>
    <phoneticPr fontId="3"/>
  </si>
  <si>
    <t>牛肉</t>
    <rPh sb="0" eb="2">
      <t>ギュウニク</t>
    </rPh>
    <phoneticPr fontId="3"/>
  </si>
  <si>
    <t>刺身盛り</t>
    <rPh sb="0" eb="2">
      <t>サシミ</t>
    </rPh>
    <rPh sb="2" eb="3">
      <t>モ</t>
    </rPh>
    <phoneticPr fontId="3"/>
  </si>
  <si>
    <t>カキ</t>
    <phoneticPr fontId="3"/>
  </si>
  <si>
    <t>カキ</t>
    <phoneticPr fontId="3"/>
  </si>
  <si>
    <t>明太子</t>
    <rPh sb="0" eb="3">
      <t>メンタイコ</t>
    </rPh>
    <phoneticPr fontId="3"/>
  </si>
  <si>
    <t>お米</t>
    <rPh sb="1" eb="2">
      <t>コメ</t>
    </rPh>
    <phoneticPr fontId="3"/>
  </si>
  <si>
    <t>味噌</t>
    <rPh sb="0" eb="2">
      <t>ミソ</t>
    </rPh>
    <phoneticPr fontId="3"/>
  </si>
  <si>
    <t>みかん</t>
    <phoneticPr fontId="3"/>
  </si>
  <si>
    <t>消費税</t>
    <rPh sb="0" eb="3">
      <t>ショウヒゼイ</t>
    </rPh>
    <phoneticPr fontId="3"/>
  </si>
  <si>
    <t>合計価格</t>
    <rPh sb="0" eb="2">
      <t>ゴウケイ</t>
    </rPh>
    <rPh sb="2" eb="4">
      <t>カカク</t>
    </rPh>
    <phoneticPr fontId="3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</si>
  <si>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</si>
  <si>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r>
      <t>値下げ価格は</t>
    </r>
    <r>
      <rPr>
        <b/>
        <sz val="12"/>
        <rFont val="ＭＳ Ｐゴシック"/>
        <family val="3"/>
        <charset val="128"/>
      </rPr>
      <t>１０円単位を切り捨てます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8" eb="9">
      <t>エン</t>
    </rPh>
    <rPh sb="9" eb="11">
      <t>タンイ</t>
    </rPh>
    <rPh sb="12" eb="13">
      <t>キ</t>
    </rPh>
    <rPh sb="14" eb="15">
      <t>ス</t>
    </rPh>
    <phoneticPr fontId="3"/>
  </si>
  <si>
    <r>
      <t>値下げ価格は</t>
    </r>
    <r>
      <rPr>
        <b/>
        <sz val="12"/>
        <rFont val="ＭＳ Ｐゴシック"/>
        <family val="3"/>
        <charset val="128"/>
      </rPr>
      <t>１0０円単位で切り捨てます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3"/>
  </si>
  <si>
    <r>
      <t>エラー値は非表示</t>
    </r>
    <r>
      <rPr>
        <sz val="12"/>
        <color theme="1"/>
        <rFont val="ＭＳ Ｐゴシック"/>
        <family val="3"/>
        <charset val="128"/>
      </rPr>
      <t>にします。</t>
    </r>
    <rPh sb="3" eb="4">
      <t>チ</t>
    </rPh>
    <rPh sb="5" eb="8">
      <t>ヒヒョウジ</t>
    </rPh>
    <phoneticPr fontId="3"/>
  </si>
  <si>
    <r>
      <t>価格は</t>
    </r>
    <r>
      <rPr>
        <b/>
        <sz val="12"/>
        <rFont val="ＭＳ Ｐゴシック"/>
        <family val="3"/>
        <charset val="128"/>
      </rPr>
      <t>１０円以下を切り捨てます</t>
    </r>
    <r>
      <rPr>
        <sz val="12"/>
        <color theme="1"/>
        <rFont val="ＭＳ Ｐゴシック"/>
        <family val="3"/>
        <charset val="128"/>
      </rPr>
      <t>。</t>
    </r>
    <rPh sb="0" eb="2">
      <t>カカク</t>
    </rPh>
    <rPh sb="5" eb="6">
      <t>エン</t>
    </rPh>
    <rPh sb="6" eb="8">
      <t>イカ</t>
    </rPh>
    <rPh sb="9" eb="10">
      <t>キ</t>
    </rPh>
    <rPh sb="11" eb="12">
      <t>ス</t>
    </rPh>
    <phoneticPr fontId="3"/>
  </si>
  <si>
    <r>
      <t>　=</t>
    </r>
    <r>
      <rPr>
        <sz val="12"/>
        <color indexed="10"/>
        <rFont val="ＭＳ Ｐゴシック"/>
        <family val="3"/>
        <charset val="128"/>
      </rPr>
      <t>IF</t>
    </r>
    <r>
      <rPr>
        <sz val="12"/>
        <color theme="1"/>
        <rFont val="ＭＳ Ｐゴシック"/>
        <family val="3"/>
        <charset val="128"/>
      </rPr>
      <t>(C70=</t>
    </r>
    <r>
      <rPr>
        <sz val="12"/>
        <color indexed="12"/>
        <rFont val="ＭＳ Ｐゴシック"/>
        <family val="3"/>
        <charset val="128"/>
      </rPr>
      <t>""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2"/>
        <rFont val="ＭＳ Ｐゴシック"/>
        <family val="3"/>
        <charset val="128"/>
      </rPr>
      <t>""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0"/>
        <rFont val="ＭＳ Ｐゴシック"/>
        <family val="3"/>
        <charset val="128"/>
      </rPr>
      <t>ROUNDDOWN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2"/>
        <rFont val="ＭＳ Ｐゴシック"/>
        <family val="3"/>
        <charset val="128"/>
      </rPr>
      <t>C70*0.95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7"/>
        <rFont val="ＭＳ Ｐゴシック"/>
        <family val="3"/>
        <charset val="128"/>
      </rPr>
      <t>-1</t>
    </r>
    <r>
      <rPr>
        <sz val="12"/>
        <color theme="1"/>
        <rFont val="ＭＳ Ｐゴシック"/>
        <family val="3"/>
        <charset val="128"/>
      </rPr>
      <t>))</t>
    </r>
    <phoneticPr fontId="3"/>
  </si>
  <si>
    <r>
      <t>以下のリストで標準価格から</t>
    </r>
    <r>
      <rPr>
        <b/>
        <sz val="12"/>
        <color indexed="10"/>
        <rFont val="ＭＳ Ｐゴシック"/>
        <family val="3"/>
        <charset val="128"/>
      </rPr>
      <t>22％引き</t>
    </r>
    <r>
      <rPr>
        <sz val="12"/>
        <color theme="1"/>
        <rFont val="ＭＳ Ｐゴシック"/>
        <family val="3"/>
        <charset val="128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3"/>
  </si>
  <si>
    <r>
      <t>標準価格から</t>
    </r>
    <r>
      <rPr>
        <b/>
        <sz val="12"/>
        <color indexed="10"/>
        <rFont val="ＭＳ Ｐゴシック"/>
        <family val="3"/>
        <charset val="128"/>
      </rPr>
      <t>それぞれ</t>
    </r>
    <r>
      <rPr>
        <b/>
        <sz val="12"/>
        <color rgb="FFFF0000"/>
        <rFont val="ＭＳ Ｐゴシック"/>
        <family val="3"/>
        <charset val="128"/>
      </rPr>
      <t>の値下げ率</t>
    </r>
    <r>
      <rPr>
        <b/>
        <sz val="12"/>
        <rFont val="ＭＳ Ｐゴシック"/>
        <family val="3"/>
        <charset val="128"/>
      </rPr>
      <t>で販売価格を算出</t>
    </r>
    <r>
      <rPr>
        <sz val="12"/>
        <color theme="1"/>
        <rFont val="ＭＳ Ｐゴシック"/>
        <family val="3"/>
        <charset val="128"/>
      </rPr>
      <t>しましょう。</t>
    </r>
    <rPh sb="0" eb="2">
      <t>ヒョウジュン</t>
    </rPh>
    <rPh sb="2" eb="4">
      <t>カカク</t>
    </rPh>
    <rPh sb="11" eb="13">
      <t>ネサ</t>
    </rPh>
    <rPh sb="14" eb="15">
      <t>リツ</t>
    </rPh>
    <rPh sb="16" eb="18">
      <t>ハンバイ</t>
    </rPh>
    <rPh sb="18" eb="20">
      <t>カカク</t>
    </rPh>
    <rPh sb="21" eb="23">
      <t>サンシュツ</t>
    </rPh>
    <phoneticPr fontId="3"/>
  </si>
  <si>
    <r>
      <t>←計算結果で</t>
    </r>
    <r>
      <rPr>
        <b/>
        <sz val="12"/>
        <color theme="1"/>
        <rFont val="ＭＳ Ｐゴシック"/>
        <family val="3"/>
        <charset val="128"/>
      </rPr>
      <t>「エラー表示」なし</t>
    </r>
    <r>
      <rPr>
        <sz val="12"/>
        <color theme="1"/>
        <rFont val="ＭＳ Ｐゴシック"/>
        <family val="3"/>
        <charset val="128"/>
      </rPr>
      <t>に。</t>
    </r>
    <rPh sb="1" eb="3">
      <t>ケイサン</t>
    </rPh>
    <rPh sb="3" eb="5">
      <t>ケッカ</t>
    </rPh>
    <rPh sb="10" eb="12">
      <t>ヒョウジ</t>
    </rPh>
    <phoneticPr fontId="7"/>
  </si>
  <si>
    <r>
      <t>　=</t>
    </r>
    <r>
      <rPr>
        <sz val="12"/>
        <color indexed="10"/>
        <rFont val="ＭＳ Ｐゴシック"/>
        <family val="3"/>
        <charset val="128"/>
      </rPr>
      <t>INT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0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>(D70:D78)*0.08)</t>
    </r>
    <phoneticPr fontId="3"/>
  </si>
  <si>
    <r>
      <t>標準価格から</t>
    </r>
    <r>
      <rPr>
        <b/>
        <sz val="12"/>
        <color rgb="FFFF0000"/>
        <rFont val="ＭＳ Ｐゴシック"/>
        <family val="3"/>
        <charset val="128"/>
      </rPr>
      <t>５％をレジで値下げ</t>
    </r>
    <r>
      <rPr>
        <sz val="12"/>
        <color theme="1"/>
        <rFont val="ＭＳ Ｐゴシック"/>
        <family val="3"/>
        <charset val="128"/>
      </rPr>
      <t>した売上価格を算出しましょう。</t>
    </r>
    <rPh sb="0" eb="2">
      <t>ヒョウジュン</t>
    </rPh>
    <rPh sb="2" eb="4">
      <t>カカク</t>
    </rPh>
    <rPh sb="12" eb="14">
      <t>ネサ</t>
    </rPh>
    <rPh sb="17" eb="19">
      <t>ウリアゲ</t>
    </rPh>
    <rPh sb="19" eb="21">
      <t>カカク</t>
    </rPh>
    <rPh sb="22" eb="24">
      <t>サンシュツ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</si>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</sst>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個&quot;"/>
    <numFmt numFmtId="177" formatCode="#,##0.0;[Red]\-#,##0.0"/>
    <numFmt numFmtId="178" formatCode="0.0"/>
  </numFmts>
  <fonts count="26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4"/>
      <color indexed="17"/>
      <name val="MS P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38" fontId="5" fillId="0" borderId="4" xfId="1" applyFont="1" applyBorder="1" applyAlignment="1">
      <alignment vertical="center"/>
    </xf>
    <xf numFmtId="38" fontId="5" fillId="5" borderId="4" xfId="1" applyFont="1" applyFill="1" applyBorder="1" applyAlignment="1">
      <alignment vertical="center"/>
    </xf>
    <xf numFmtId="0" fontId="16" fillId="0" borderId="0" xfId="0" quotePrefix="1" applyFont="1" applyAlignment="1">
      <alignment vertical="center"/>
    </xf>
    <xf numFmtId="0" fontId="12" fillId="0" borderId="0" xfId="0" applyFont="1" applyAlignment="1">
      <alignment vertical="center"/>
    </xf>
    <xf numFmtId="0" fontId="16" fillId="0" borderId="4" xfId="0" applyFont="1" applyBorder="1" applyAlignment="1">
      <alignment horizontal="center" vertical="center"/>
    </xf>
    <xf numFmtId="9" fontId="16" fillId="0" borderId="4" xfId="2" applyFont="1" applyBorder="1" applyAlignment="1">
      <alignment vertical="center"/>
    </xf>
    <xf numFmtId="0" fontId="16" fillId="0" borderId="0" xfId="0" applyFont="1" applyFill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7" borderId="4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38" fontId="5" fillId="8" borderId="4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177" fontId="5" fillId="0" borderId="6" xfId="1" applyNumberFormat="1" applyFont="1" applyFill="1" applyBorder="1" applyAlignment="1">
      <alignment vertical="center"/>
    </xf>
    <xf numFmtId="178" fontId="5" fillId="0" borderId="0" xfId="0" applyNumberFormat="1" applyFont="1" applyAlignment="1">
      <alignment vertical="center"/>
    </xf>
    <xf numFmtId="0" fontId="5" fillId="9" borderId="4" xfId="2" applyNumberFormat="1" applyFont="1" applyFill="1" applyBorder="1" applyAlignment="1">
      <alignment vertical="center"/>
    </xf>
    <xf numFmtId="38" fontId="5" fillId="0" borderId="0" xfId="0" applyNumberFormat="1" applyFont="1" applyAlignment="1">
      <alignment vertical="center"/>
    </xf>
    <xf numFmtId="0" fontId="5" fillId="0" borderId="0" xfId="0" quotePrefix="1" applyFont="1" applyAlignment="1">
      <alignment vertical="center"/>
    </xf>
    <xf numFmtId="0" fontId="5" fillId="10" borderId="4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vertical="center"/>
    </xf>
    <xf numFmtId="0" fontId="5" fillId="10" borderId="3" xfId="0" applyFont="1" applyFill="1" applyBorder="1" applyAlignment="1">
      <alignment vertical="center"/>
    </xf>
    <xf numFmtId="0" fontId="16" fillId="10" borderId="4" xfId="0" applyFont="1" applyFill="1" applyBorder="1" applyAlignment="1">
      <alignment horizontal="center" vertical="center"/>
    </xf>
    <xf numFmtId="0" fontId="16" fillId="10" borderId="4" xfId="0" applyFont="1" applyFill="1" applyBorder="1" applyAlignment="1">
      <alignment vertical="center"/>
    </xf>
    <xf numFmtId="38" fontId="5" fillId="11" borderId="4" xfId="1" applyFont="1" applyFill="1" applyBorder="1" applyAlignment="1">
      <alignment vertical="center"/>
    </xf>
    <xf numFmtId="0" fontId="13" fillId="6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</xdr:row>
      <xdr:rowOff>209550</xdr:rowOff>
    </xdr:from>
    <xdr:to>
      <xdr:col>5</xdr:col>
      <xdr:colOff>152400</xdr:colOff>
      <xdr:row>6</xdr:row>
      <xdr:rowOff>238126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D084A2CE-DECD-4BBE-BEDF-5F7B18CD75F2}"/>
            </a:ext>
          </a:extLst>
        </xdr:cNvPr>
        <xdr:cNvSpPr txBox="1">
          <a:spLocks noChangeArrowheads="1"/>
        </xdr:cNvSpPr>
      </xdr:nvSpPr>
      <xdr:spPr bwMode="auto">
        <a:xfrm>
          <a:off x="1190625" y="457200"/>
          <a:ext cx="1771650" cy="1266826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１１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430906</xdr:colOff>
      <xdr:row>8</xdr:row>
      <xdr:rowOff>119470</xdr:rowOff>
    </xdr:from>
    <xdr:to>
      <xdr:col>13</xdr:col>
      <xdr:colOff>227030</xdr:colOff>
      <xdr:row>12</xdr:row>
      <xdr:rowOff>114299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DCC89BDE-2D16-4C9A-B052-CD15E1F0397A}"/>
            </a:ext>
          </a:extLst>
        </xdr:cNvPr>
        <xdr:cNvGrpSpPr>
          <a:grpSpLocks/>
        </xdr:cNvGrpSpPr>
      </xdr:nvGrpSpPr>
      <xdr:grpSpPr bwMode="auto">
        <a:xfrm>
          <a:off x="1259581" y="2100670"/>
          <a:ext cx="6187399" cy="985429"/>
          <a:chOff x="81" y="156"/>
          <a:chExt cx="702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9A1D6209-B7EE-4F44-9947-4E7BBDECD8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F332021-64CC-4D78-B278-1B1AD3972B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CB8EF0E-7A2B-4F80-A4B4-A85C6597173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8" y="159"/>
            <a:ext cx="55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CD73B31-CB7B-4FCE-A38C-8A0CAAA3CA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1" y="156"/>
            <a:ext cx="67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11</xdr:col>
      <xdr:colOff>9525</xdr:colOff>
      <xdr:row>82</xdr:row>
      <xdr:rowOff>180974</xdr:rowOff>
    </xdr:from>
    <xdr:to>
      <xdr:col>16</xdr:col>
      <xdr:colOff>5715</xdr:colOff>
      <xdr:row>87</xdr:row>
      <xdr:rowOff>76199</xdr:rowOff>
    </xdr:to>
    <xdr:pic>
      <xdr:nvPicPr>
        <xdr:cNvPr id="8" name="Picture 857">
          <a:extLst>
            <a:ext uri="{FF2B5EF4-FFF2-40B4-BE49-F238E27FC236}">
              <a16:creationId xmlns:a16="http://schemas.microsoft.com/office/drawing/2014/main" id="{092ADF5C-751A-41CC-B795-F9ED8239B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l="1930" t="23214" b="893"/>
        <a:stretch>
          <a:fillRect/>
        </a:stretch>
      </xdr:blipFill>
      <xdr:spPr bwMode="auto">
        <a:xfrm>
          <a:off x="5886450" y="21174074"/>
          <a:ext cx="3387090" cy="1133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pic>
    <xdr:clientData/>
  </xdr:twoCellAnchor>
  <xdr:twoCellAnchor editAs="oneCell">
    <xdr:from>
      <xdr:col>9</xdr:col>
      <xdr:colOff>228600</xdr:colOff>
      <xdr:row>18</xdr:row>
      <xdr:rowOff>0</xdr:rowOff>
    </xdr:from>
    <xdr:to>
      <xdr:col>17</xdr:col>
      <xdr:colOff>505437</xdr:colOff>
      <xdr:row>22</xdr:row>
      <xdr:rowOff>19050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4EC9DB86-7EDB-4E7A-8D04-BD8152FF1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57750" y="4457700"/>
          <a:ext cx="5553687" cy="1695450"/>
        </a:xfrm>
        <a:prstGeom prst="rect">
          <a:avLst/>
        </a:prstGeom>
      </xdr:spPr>
    </xdr:pic>
    <xdr:clientData/>
  </xdr:twoCellAnchor>
  <xdr:twoCellAnchor editAs="oneCell">
    <xdr:from>
      <xdr:col>4</xdr:col>
      <xdr:colOff>514350</xdr:colOff>
      <xdr:row>50</xdr:row>
      <xdr:rowOff>9525</xdr:rowOff>
    </xdr:from>
    <xdr:to>
      <xdr:col>13</xdr:col>
      <xdr:colOff>296130</xdr:colOff>
      <xdr:row>57</xdr:row>
      <xdr:rowOff>200025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36D0BB91-6D34-4B98-B06E-25C00F209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686050" y="13077825"/>
          <a:ext cx="4830030" cy="19240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123824</xdr:colOff>
      <xdr:row>83</xdr:row>
      <xdr:rowOff>95250</xdr:rowOff>
    </xdr:from>
    <xdr:to>
      <xdr:col>10</xdr:col>
      <xdr:colOff>74087</xdr:colOff>
      <xdr:row>94</xdr:row>
      <xdr:rowOff>190500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E317719-78E5-42B7-B0D4-AFCB23CBF3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3824" y="21336000"/>
          <a:ext cx="5189013" cy="2819400"/>
        </a:xfrm>
        <a:prstGeom prst="rect">
          <a:avLst/>
        </a:prstGeom>
      </xdr:spPr>
    </xdr:pic>
    <xdr:clientData/>
  </xdr:twoCellAnchor>
  <xdr:twoCellAnchor>
    <xdr:from>
      <xdr:col>5</xdr:col>
      <xdr:colOff>409575</xdr:colOff>
      <xdr:row>73</xdr:row>
      <xdr:rowOff>38100</xdr:rowOff>
    </xdr:from>
    <xdr:to>
      <xdr:col>9</xdr:col>
      <xdr:colOff>438150</xdr:colOff>
      <xdr:row>74</xdr:row>
      <xdr:rowOff>219075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08383E4-E10A-4B4C-93AC-F2A52DC2F6F0}"/>
            </a:ext>
          </a:extLst>
        </xdr:cNvPr>
        <xdr:cNvSpPr txBox="1"/>
      </xdr:nvSpPr>
      <xdr:spPr>
        <a:xfrm>
          <a:off x="3219450" y="18802350"/>
          <a:ext cx="1847850" cy="4286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消費税＝８％</a:t>
          </a:r>
          <a:r>
            <a:rPr kumimoji="1" lang="ja-JP" altLang="en-US" sz="14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とする</a:t>
          </a: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2"/>
  <sheetViews>
    <sheetView tabSelected="1" workbookViewId="0">
      <selection activeCell="A3" sqref="A3"/>
    </sheetView>
  </sheetViews>
  <sheetFormatPr defaultRowHeight="19.5" customHeight="1"/>
  <cols>
    <col min="1" max="1" width="2.875" style="9" customWidth="1"/>
    <col min="2" max="2" width="8" style="8" customWidth="1"/>
    <col min="3" max="3" width="8.375" style="8" customWidth="1"/>
    <col min="4" max="4" width="9.25" style="8" customWidth="1"/>
    <col min="5" max="5" width="8.375" style="8" customWidth="1"/>
    <col min="6" max="6" width="9.125" style="8" customWidth="1"/>
    <col min="7" max="7" width="9.375" style="8" customWidth="1"/>
    <col min="8" max="8" width="3.75" style="8" customWidth="1"/>
    <col min="9" max="9" width="1.625" style="8" customWidth="1"/>
    <col min="10" max="10" width="8" style="8" customWidth="1"/>
    <col min="11" max="11" width="8.375" style="8" customWidth="1"/>
    <col min="12" max="12" width="9.25" style="8" customWidth="1"/>
    <col min="13" max="13" width="8.375" style="8" customWidth="1"/>
    <col min="14" max="14" width="9.125" style="8" customWidth="1"/>
    <col min="15" max="15" width="9.375" style="8" customWidth="1"/>
    <col min="16" max="21" width="8.375" style="8" customWidth="1"/>
    <col min="22" max="16384" width="9" style="8"/>
  </cols>
  <sheetData>
    <row r="1" spans="1:15" ht="19.5" customHeight="1">
      <c r="A1" s="46" t="s">
        <v>49</v>
      </c>
      <c r="B1" s="46"/>
      <c r="C1" s="46"/>
      <c r="D1" s="46"/>
      <c r="E1" s="46"/>
      <c r="F1" s="46"/>
      <c r="G1" s="46"/>
    </row>
    <row r="9" spans="1:15" ht="19.5" customHeight="1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</row>
    <row r="10" spans="1:15" s="10" customFormat="1" ht="19.5" customHeight="1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ht="19.5" customHeight="1">
      <c r="A11" s="10"/>
      <c r="B11" s="3"/>
      <c r="C11" s="10"/>
      <c r="D11" s="10"/>
      <c r="E11" s="11"/>
      <c r="F11" s="4"/>
      <c r="G11" s="12"/>
      <c r="H11" s="10"/>
      <c r="I11" s="10"/>
      <c r="J11" s="10"/>
      <c r="K11" s="10"/>
      <c r="L11" s="10"/>
      <c r="M11" s="10"/>
      <c r="N11" s="10"/>
      <c r="O11" s="10"/>
    </row>
    <row r="12" spans="1:15" ht="19.5" customHeight="1">
      <c r="A12" s="10"/>
      <c r="E12" s="10"/>
      <c r="F12" s="10"/>
      <c r="G12" s="10"/>
      <c r="H12" s="10"/>
      <c r="I12" s="10"/>
      <c r="O12" s="10"/>
    </row>
    <row r="13" spans="1:15" ht="19.5" customHeight="1">
      <c r="A13" s="10"/>
      <c r="E13" s="10"/>
      <c r="F13" s="10"/>
      <c r="G13" s="10"/>
      <c r="H13" s="10"/>
      <c r="I13" s="10"/>
      <c r="O13" s="10"/>
    </row>
    <row r="14" spans="1:15" ht="19.5" customHeight="1">
      <c r="A14" s="10"/>
      <c r="E14" s="10"/>
      <c r="F14" s="10"/>
      <c r="G14" s="10"/>
      <c r="H14" s="10"/>
      <c r="I14" s="10"/>
      <c r="O14" s="10"/>
    </row>
    <row r="15" spans="1:15" ht="19.5" customHeight="1">
      <c r="A15" s="10"/>
      <c r="E15" s="10"/>
      <c r="F15" s="10"/>
      <c r="G15" s="10"/>
      <c r="H15" s="10"/>
      <c r="I15" s="10"/>
      <c r="O15" s="10"/>
    </row>
    <row r="16" spans="1:15" ht="19.5" customHeight="1" thickBot="1">
      <c r="B16" s="5">
        <v>1</v>
      </c>
      <c r="K16" s="45" t="s">
        <v>0</v>
      </c>
      <c r="L16" s="45"/>
      <c r="M16" s="45"/>
      <c r="N16" s="45"/>
    </row>
    <row r="17" spans="1:13" s="14" customFormat="1" ht="19.5" customHeight="1" thickTop="1">
      <c r="A17" s="13"/>
      <c r="C17" s="6"/>
    </row>
    <row r="18" spans="1:13" ht="19.5" customHeight="1">
      <c r="B18" s="8" t="s">
        <v>38</v>
      </c>
    </row>
    <row r="19" spans="1:13" ht="19.5" customHeight="1">
      <c r="G19" s="15"/>
    </row>
    <row r="20" spans="1:13" ht="19.5" customHeight="1">
      <c r="B20" s="8" t="s">
        <v>44</v>
      </c>
    </row>
    <row r="21" spans="1:13" ht="19.5" customHeight="1">
      <c r="B21" s="16" t="s">
        <v>1</v>
      </c>
      <c r="C21" s="8" t="s">
        <v>39</v>
      </c>
      <c r="J21" s="16"/>
    </row>
    <row r="22" spans="1:13" ht="73.5" customHeight="1"/>
    <row r="23" spans="1:13" ht="19.5" customHeight="1">
      <c r="B23" s="47"/>
      <c r="C23" s="48"/>
      <c r="D23" s="34" t="s">
        <v>2</v>
      </c>
      <c r="E23" s="35" t="s">
        <v>3</v>
      </c>
    </row>
    <row r="24" spans="1:13" ht="19.5" customHeight="1">
      <c r="B24" s="44" t="s">
        <v>4</v>
      </c>
      <c r="C24" s="44"/>
      <c r="D24" s="17">
        <v>194500</v>
      </c>
      <c r="E24" s="18">
        <f>ROUNDDOWN(D24*0.78,-2)</f>
        <v>151700</v>
      </c>
      <c r="J24" s="36"/>
      <c r="K24" s="37"/>
      <c r="L24" s="34" t="s">
        <v>2</v>
      </c>
      <c r="M24" s="35" t="s">
        <v>3</v>
      </c>
    </row>
    <row r="25" spans="1:13" ht="19.5" customHeight="1">
      <c r="B25" s="44" t="s">
        <v>6</v>
      </c>
      <c r="C25" s="44"/>
      <c r="D25" s="17">
        <v>146800</v>
      </c>
      <c r="E25" s="18">
        <f t="shared" ref="E25:E30" si="0">ROUNDDOWN(D25*0.78,-2)</f>
        <v>114500</v>
      </c>
      <c r="J25" s="42" t="s">
        <v>5</v>
      </c>
      <c r="K25" s="43"/>
      <c r="L25" s="17">
        <v>194500</v>
      </c>
      <c r="M25" s="18"/>
    </row>
    <row r="26" spans="1:13" ht="19.5" customHeight="1">
      <c r="B26" s="44" t="s">
        <v>7</v>
      </c>
      <c r="C26" s="44"/>
      <c r="D26" s="17">
        <v>216300</v>
      </c>
      <c r="E26" s="18">
        <f t="shared" si="0"/>
        <v>168700</v>
      </c>
      <c r="J26" s="42" t="s">
        <v>6</v>
      </c>
      <c r="K26" s="43"/>
      <c r="L26" s="17">
        <v>146800</v>
      </c>
      <c r="M26" s="18"/>
    </row>
    <row r="27" spans="1:13" ht="19.5" customHeight="1">
      <c r="B27" s="44" t="s">
        <v>8</v>
      </c>
      <c r="C27" s="44"/>
      <c r="D27" s="17">
        <v>32800</v>
      </c>
      <c r="E27" s="18">
        <f t="shared" si="0"/>
        <v>25500</v>
      </c>
      <c r="J27" s="42" t="s">
        <v>7</v>
      </c>
      <c r="K27" s="43"/>
      <c r="L27" s="17">
        <v>216300</v>
      </c>
      <c r="M27" s="18"/>
    </row>
    <row r="28" spans="1:13" ht="19.5" customHeight="1">
      <c r="B28" s="44" t="s">
        <v>9</v>
      </c>
      <c r="C28" s="44"/>
      <c r="D28" s="17">
        <v>29800</v>
      </c>
      <c r="E28" s="18">
        <f t="shared" si="0"/>
        <v>23200</v>
      </c>
      <c r="J28" s="42" t="s">
        <v>8</v>
      </c>
      <c r="K28" s="43"/>
      <c r="L28" s="17">
        <v>32800</v>
      </c>
      <c r="M28" s="18"/>
    </row>
    <row r="29" spans="1:13" ht="19.5" customHeight="1">
      <c r="B29" s="44" t="s">
        <v>10</v>
      </c>
      <c r="C29" s="44"/>
      <c r="D29" s="17">
        <v>67400</v>
      </c>
      <c r="E29" s="18">
        <f t="shared" si="0"/>
        <v>52500</v>
      </c>
      <c r="J29" s="42" t="s">
        <v>9</v>
      </c>
      <c r="K29" s="43"/>
      <c r="L29" s="17">
        <v>29800</v>
      </c>
      <c r="M29" s="18"/>
    </row>
    <row r="30" spans="1:13" ht="19.5" customHeight="1">
      <c r="B30" s="44" t="s">
        <v>11</v>
      </c>
      <c r="C30" s="44"/>
      <c r="D30" s="17">
        <v>47800</v>
      </c>
      <c r="E30" s="18">
        <f t="shared" si="0"/>
        <v>37200</v>
      </c>
      <c r="J30" s="42" t="s">
        <v>10</v>
      </c>
      <c r="K30" s="43"/>
      <c r="L30" s="17">
        <v>67400</v>
      </c>
      <c r="M30" s="18"/>
    </row>
    <row r="31" spans="1:13" ht="19.5" customHeight="1">
      <c r="J31" s="42" t="s">
        <v>12</v>
      </c>
      <c r="K31" s="43"/>
      <c r="L31" s="17">
        <v>47800</v>
      </c>
      <c r="M31" s="18"/>
    </row>
    <row r="32" spans="1:13" ht="19.5" customHeight="1">
      <c r="D32" s="19"/>
    </row>
    <row r="33" spans="2:15" ht="19.5" customHeight="1">
      <c r="D33" s="19"/>
    </row>
    <row r="34" spans="2:15" ht="19.5" customHeight="1" thickBot="1">
      <c r="B34" s="5">
        <v>2</v>
      </c>
      <c r="D34" s="19"/>
      <c r="K34" s="45" t="s">
        <v>0</v>
      </c>
      <c r="L34" s="45"/>
      <c r="M34" s="45"/>
      <c r="N34" s="45"/>
    </row>
    <row r="35" spans="2:15" ht="19.5" customHeight="1" thickTop="1">
      <c r="B35" s="6"/>
      <c r="D35" s="19"/>
    </row>
    <row r="36" spans="2:15" ht="19.5" customHeight="1">
      <c r="F36" s="8" t="s">
        <v>13</v>
      </c>
    </row>
    <row r="37" spans="2:15" ht="19.5" customHeight="1">
      <c r="F37" s="8" t="s">
        <v>45</v>
      </c>
    </row>
    <row r="38" spans="2:15" ht="19.5" customHeight="1">
      <c r="F38" s="16" t="s">
        <v>1</v>
      </c>
      <c r="G38" s="8" t="s">
        <v>40</v>
      </c>
      <c r="J38" s="16"/>
    </row>
    <row r="39" spans="2:15" ht="19.5" customHeight="1">
      <c r="B39" s="16"/>
      <c r="K39" s="16"/>
    </row>
    <row r="40" spans="2:15" ht="19.5" customHeight="1">
      <c r="B40" s="16" t="s">
        <v>1</v>
      </c>
      <c r="C40" s="20" t="s">
        <v>41</v>
      </c>
      <c r="K40" s="16" t="s">
        <v>1</v>
      </c>
      <c r="L40" s="20" t="s">
        <v>41</v>
      </c>
    </row>
    <row r="41" spans="2:15" ht="19.5" customHeight="1">
      <c r="B41" s="38" t="s">
        <v>14</v>
      </c>
      <c r="C41" s="39" t="s">
        <v>15</v>
      </c>
      <c r="D41" s="39" t="s">
        <v>16</v>
      </c>
      <c r="E41" s="39" t="s">
        <v>17</v>
      </c>
      <c r="K41" s="38" t="s">
        <v>14</v>
      </c>
      <c r="L41" s="39" t="s">
        <v>15</v>
      </c>
      <c r="M41" s="39" t="s">
        <v>16</v>
      </c>
      <c r="N41" s="39" t="s">
        <v>17</v>
      </c>
    </row>
    <row r="42" spans="2:15" ht="19.5" customHeight="1">
      <c r="B42" s="21" t="s">
        <v>18</v>
      </c>
      <c r="C42" s="17">
        <v>1564000</v>
      </c>
      <c r="D42" s="22">
        <v>0.08</v>
      </c>
      <c r="E42" s="18">
        <f>IF(C42="","",ROUNDDOWN(C42*(1-D42),-3))</f>
        <v>1438000</v>
      </c>
      <c r="F42" s="8" t="s">
        <v>19</v>
      </c>
      <c r="K42" s="21" t="s">
        <v>18</v>
      </c>
      <c r="L42" s="17">
        <v>1564000</v>
      </c>
      <c r="M42" s="22">
        <v>0.08</v>
      </c>
      <c r="N42" s="18"/>
    </row>
    <row r="43" spans="2:15" ht="19.5" customHeight="1">
      <c r="B43" s="21" t="s">
        <v>20</v>
      </c>
      <c r="C43" s="17">
        <v>1289000</v>
      </c>
      <c r="D43" s="22">
        <v>0.11</v>
      </c>
      <c r="E43" s="18">
        <f t="shared" ref="E43:E48" si="1">IF(C43="","",ROUNDDOWN(C43*(1-D43),-3))</f>
        <v>1147000</v>
      </c>
      <c r="K43" s="21" t="s">
        <v>20</v>
      </c>
      <c r="L43" s="17">
        <v>1289000</v>
      </c>
      <c r="M43" s="22">
        <v>0.11</v>
      </c>
      <c r="N43" s="18"/>
    </row>
    <row r="44" spans="2:15" ht="19.5" customHeight="1">
      <c r="B44" s="21" t="s">
        <v>21</v>
      </c>
      <c r="C44" s="17">
        <v>2687000</v>
      </c>
      <c r="D44" s="22">
        <v>7.0000000000000007E-2</v>
      </c>
      <c r="E44" s="18">
        <f t="shared" si="1"/>
        <v>2498000</v>
      </c>
      <c r="K44" s="21" t="s">
        <v>21</v>
      </c>
      <c r="L44" s="17">
        <v>2687000</v>
      </c>
      <c r="M44" s="22">
        <v>7.0000000000000007E-2</v>
      </c>
      <c r="N44" s="18"/>
    </row>
    <row r="45" spans="2:15" ht="19.5" customHeight="1">
      <c r="B45" s="21" t="s">
        <v>22</v>
      </c>
      <c r="C45" s="17">
        <v>1894000</v>
      </c>
      <c r="D45" s="22">
        <v>0.09</v>
      </c>
      <c r="E45" s="18">
        <f t="shared" si="1"/>
        <v>1723000</v>
      </c>
      <c r="K45" s="21" t="s">
        <v>22</v>
      </c>
      <c r="L45" s="17">
        <v>1894000</v>
      </c>
      <c r="M45" s="22">
        <v>0.09</v>
      </c>
      <c r="N45" s="18"/>
    </row>
    <row r="46" spans="2:15" ht="19.5" customHeight="1">
      <c r="B46" s="21" t="s">
        <v>23</v>
      </c>
      <c r="C46" s="17">
        <v>3159000</v>
      </c>
      <c r="D46" s="22">
        <v>0.12</v>
      </c>
      <c r="E46" s="18">
        <f t="shared" si="1"/>
        <v>2779000</v>
      </c>
      <c r="K46" s="21" t="s">
        <v>24</v>
      </c>
      <c r="L46" s="17">
        <v>3159000</v>
      </c>
      <c r="M46" s="22">
        <v>0.12</v>
      </c>
      <c r="N46" s="18"/>
    </row>
    <row r="47" spans="2:15" ht="19.5" customHeight="1">
      <c r="B47" s="21"/>
      <c r="C47" s="17"/>
      <c r="D47" s="22"/>
      <c r="E47" s="40" t="str">
        <f t="shared" si="1"/>
        <v/>
      </c>
      <c r="K47" s="21"/>
      <c r="L47" s="17"/>
      <c r="M47" s="22"/>
      <c r="N47" s="40"/>
      <c r="O47" s="8" t="s">
        <v>46</v>
      </c>
    </row>
    <row r="48" spans="2:15" ht="19.5" customHeight="1">
      <c r="B48" s="21"/>
      <c r="C48" s="17"/>
      <c r="D48" s="22"/>
      <c r="E48" s="40" t="str">
        <f t="shared" si="1"/>
        <v/>
      </c>
      <c r="K48" s="21"/>
      <c r="L48" s="17"/>
      <c r="M48" s="22"/>
      <c r="N48" s="40"/>
      <c r="O48" s="8" t="s">
        <v>46</v>
      </c>
    </row>
    <row r="50" spans="2:14" ht="19.5" customHeight="1">
      <c r="B50" s="19"/>
    </row>
    <row r="62" spans="2:14" ht="19.5" customHeight="1" thickBot="1">
      <c r="B62" s="5">
        <v>3</v>
      </c>
      <c r="K62" s="45" t="s">
        <v>0</v>
      </c>
      <c r="L62" s="45"/>
      <c r="M62" s="45"/>
      <c r="N62" s="45"/>
    </row>
    <row r="63" spans="2:14" ht="19.5" customHeight="1" thickTop="1"/>
    <row r="64" spans="2:14" ht="19.5" customHeight="1">
      <c r="F64" s="8" t="s">
        <v>13</v>
      </c>
      <c r="J64" s="14"/>
      <c r="K64" s="14"/>
      <c r="L64" s="14"/>
      <c r="M64" s="14"/>
      <c r="N64" s="14"/>
    </row>
    <row r="65" spans="2:14" ht="19.5" customHeight="1">
      <c r="F65" s="8" t="s">
        <v>48</v>
      </c>
      <c r="J65" s="14"/>
      <c r="K65" s="14"/>
      <c r="L65" s="14"/>
      <c r="M65" s="14"/>
      <c r="N65" s="14"/>
    </row>
    <row r="66" spans="2:14" ht="19.5" customHeight="1">
      <c r="F66" s="16" t="s">
        <v>25</v>
      </c>
      <c r="G66" s="8" t="s">
        <v>42</v>
      </c>
      <c r="J66" s="23"/>
      <c r="K66" s="14"/>
      <c r="L66" s="14"/>
      <c r="M66" s="14"/>
      <c r="N66" s="14"/>
    </row>
    <row r="67" spans="2:14" ht="19.5" customHeight="1">
      <c r="F67" s="16"/>
      <c r="G67" s="41" t="s">
        <v>26</v>
      </c>
      <c r="H67" s="41"/>
      <c r="I67" s="41"/>
      <c r="J67" s="41"/>
      <c r="K67" s="41"/>
      <c r="L67" s="41"/>
      <c r="M67" s="7"/>
      <c r="N67" s="7"/>
    </row>
    <row r="68" spans="2:14" ht="19.5" customHeight="1">
      <c r="B68" s="16"/>
      <c r="J68" s="16"/>
    </row>
    <row r="69" spans="2:14" ht="19.5" customHeight="1">
      <c r="B69" s="24"/>
      <c r="C69" s="25" t="s">
        <v>15</v>
      </c>
      <c r="D69" s="25" t="s">
        <v>27</v>
      </c>
      <c r="E69" s="26"/>
      <c r="F69" s="10"/>
      <c r="G69" s="10"/>
      <c r="K69" s="24"/>
      <c r="L69" s="25" t="s">
        <v>15</v>
      </c>
      <c r="M69" s="25" t="s">
        <v>27</v>
      </c>
    </row>
    <row r="70" spans="2:14" ht="19.5" customHeight="1">
      <c r="B70" s="24" t="s">
        <v>28</v>
      </c>
      <c r="C70" s="17">
        <v>1253</v>
      </c>
      <c r="D70" s="27">
        <f>IF(C70="","",ROUNDDOWN(C70*0.95,-1))</f>
        <v>1190</v>
      </c>
      <c r="E70" s="28" t="s">
        <v>43</v>
      </c>
      <c r="F70" s="10"/>
      <c r="G70" s="10"/>
      <c r="K70" s="24" t="s">
        <v>28</v>
      </c>
      <c r="L70" s="17">
        <v>1253</v>
      </c>
      <c r="M70" s="27"/>
    </row>
    <row r="71" spans="2:14" ht="19.5" customHeight="1">
      <c r="B71" s="24" t="s">
        <v>29</v>
      </c>
      <c r="C71" s="17">
        <v>982</v>
      </c>
      <c r="D71" s="27">
        <f t="shared" ref="D71:D78" si="2">IF(C71="","",ROUNDDOWN(C71*0.95,-1))</f>
        <v>930</v>
      </c>
      <c r="E71" s="28"/>
      <c r="F71" s="10"/>
      <c r="G71" s="10"/>
      <c r="K71" s="24" t="s">
        <v>29</v>
      </c>
      <c r="L71" s="17">
        <v>982</v>
      </c>
      <c r="M71" s="27"/>
    </row>
    <row r="72" spans="2:14" ht="19.5" customHeight="1">
      <c r="B72" s="24" t="s">
        <v>30</v>
      </c>
      <c r="C72" s="17">
        <v>485</v>
      </c>
      <c r="D72" s="27">
        <f t="shared" si="2"/>
        <v>460</v>
      </c>
      <c r="E72" s="28"/>
      <c r="F72" s="10"/>
      <c r="G72" s="10"/>
      <c r="K72" s="24" t="s">
        <v>31</v>
      </c>
      <c r="L72" s="17">
        <v>485</v>
      </c>
      <c r="M72" s="27"/>
    </row>
    <row r="73" spans="2:14" ht="19.5" customHeight="1">
      <c r="B73" s="24" t="s">
        <v>32</v>
      </c>
      <c r="C73" s="17">
        <v>439</v>
      </c>
      <c r="D73" s="27">
        <f t="shared" si="2"/>
        <v>410</v>
      </c>
      <c r="E73" s="28"/>
      <c r="F73" s="10"/>
      <c r="G73" s="10"/>
      <c r="K73" s="24" t="s">
        <v>32</v>
      </c>
      <c r="L73" s="17">
        <v>439</v>
      </c>
      <c r="M73" s="27"/>
    </row>
    <row r="74" spans="2:14" ht="19.5" customHeight="1">
      <c r="B74" s="24" t="s">
        <v>33</v>
      </c>
      <c r="C74" s="17">
        <v>2138</v>
      </c>
      <c r="D74" s="27">
        <f t="shared" si="2"/>
        <v>2030</v>
      </c>
      <c r="E74" s="28"/>
      <c r="F74" s="10"/>
      <c r="G74" s="10"/>
      <c r="K74" s="24" t="s">
        <v>33</v>
      </c>
      <c r="L74" s="17">
        <v>2138</v>
      </c>
      <c r="M74" s="27"/>
    </row>
    <row r="75" spans="2:14" ht="19.5" customHeight="1">
      <c r="B75" s="24"/>
      <c r="C75" s="17"/>
      <c r="D75" s="27"/>
      <c r="E75" s="28"/>
      <c r="F75" s="10"/>
      <c r="G75" s="10"/>
      <c r="K75" s="24" t="s">
        <v>34</v>
      </c>
      <c r="L75" s="17"/>
      <c r="M75" s="27"/>
    </row>
    <row r="76" spans="2:14" ht="19.5" customHeight="1">
      <c r="B76" s="24" t="s">
        <v>35</v>
      </c>
      <c r="C76" s="17">
        <v>564</v>
      </c>
      <c r="D76" s="27">
        <f t="shared" si="2"/>
        <v>530</v>
      </c>
      <c r="E76" s="28"/>
      <c r="F76" s="10"/>
      <c r="G76" s="10"/>
      <c r="K76" s="24" t="s">
        <v>35</v>
      </c>
      <c r="L76" s="17">
        <v>564</v>
      </c>
      <c r="M76" s="27"/>
    </row>
    <row r="77" spans="2:14" ht="19.5" customHeight="1">
      <c r="B77" s="24"/>
      <c r="C77" s="17"/>
      <c r="D77" s="27" t="str">
        <f t="shared" si="2"/>
        <v/>
      </c>
      <c r="E77" s="29"/>
      <c r="F77" s="10"/>
      <c r="G77" s="10"/>
      <c r="K77" s="24"/>
      <c r="L77" s="17"/>
      <c r="M77" s="27"/>
    </row>
    <row r="78" spans="2:14" ht="19.5" customHeight="1">
      <c r="B78" s="24"/>
      <c r="C78" s="17"/>
      <c r="D78" s="27" t="str">
        <f t="shared" si="2"/>
        <v/>
      </c>
      <c r="E78" s="28"/>
      <c r="F78" s="30"/>
      <c r="G78" s="10"/>
      <c r="K78" s="24"/>
      <c r="L78" s="17"/>
      <c r="M78" s="27"/>
    </row>
    <row r="79" spans="2:14" ht="19.5" customHeight="1">
      <c r="B79" s="10"/>
      <c r="C79" s="24" t="s">
        <v>36</v>
      </c>
      <c r="D79" s="31">
        <f>INT(SUM(D70:D78)*0.08)</f>
        <v>444</v>
      </c>
      <c r="E79" s="10" t="s">
        <v>47</v>
      </c>
      <c r="F79" s="32"/>
      <c r="G79" s="10"/>
      <c r="K79" s="10"/>
      <c r="L79" s="24" t="s">
        <v>36</v>
      </c>
      <c r="M79" s="31"/>
    </row>
    <row r="80" spans="2:14" ht="19.5" customHeight="1">
      <c r="B80" s="10"/>
      <c r="C80" s="24" t="s">
        <v>37</v>
      </c>
      <c r="D80" s="18">
        <f>SUM(D70:D79)</f>
        <v>5994</v>
      </c>
      <c r="E80" s="33"/>
      <c r="F80" s="10"/>
      <c r="G80" s="10"/>
      <c r="K80" s="10"/>
      <c r="L80" s="24" t="s">
        <v>37</v>
      </c>
      <c r="M80" s="18"/>
    </row>
    <row r="91" spans="3:3" ht="19.5" customHeight="1">
      <c r="C91" s="8" ph="1"/>
    </row>
    <row r="93" spans="3:3" ht="19.5" customHeight="1">
      <c r="C93" s="8" ph="1"/>
    </row>
    <row r="94" spans="3:3" ht="19.5" customHeight="1">
      <c r="C94" s="8" ph="1"/>
    </row>
    <row r="95" spans="3:3" ht="19.5" customHeight="1">
      <c r="C95" s="8" ph="1"/>
    </row>
    <row r="96" spans="3:3" ht="19.5" customHeight="1">
      <c r="C96" s="8" ph="1"/>
    </row>
    <row r="98" spans="3:3" ht="19.5" customHeight="1">
      <c r="C98" s="8" ph="1"/>
    </row>
    <row r="105" spans="3:3" ht="19.5" customHeight="1">
      <c r="C105" s="8" ph="1"/>
    </row>
    <row r="106" spans="3:3" ht="19.5" customHeight="1">
      <c r="C106" s="8" ph="1"/>
    </row>
    <row r="107" spans="3:3" ht="19.5" customHeight="1">
      <c r="C107" s="8" ph="1"/>
    </row>
    <row r="109" spans="3:3" ht="19.5" customHeight="1">
      <c r="C109" s="8" ph="1"/>
    </row>
    <row r="124" spans="3:3" ht="19.5" customHeight="1">
      <c r="C124" s="8" ph="1"/>
    </row>
    <row r="126" spans="3:3" ht="19.5" customHeight="1">
      <c r="C126" s="8" ph="1"/>
    </row>
    <row r="127" spans="3:3" ht="19.5" customHeight="1">
      <c r="C127" s="8" ph="1"/>
    </row>
    <row r="128" spans="3:3" ht="19.5" customHeight="1">
      <c r="C128" s="8" ph="1"/>
    </row>
    <row r="129" spans="3:3" ht="19.5" customHeight="1">
      <c r="C129" s="8" ph="1"/>
    </row>
    <row r="131" spans="3:3" ht="19.5" customHeight="1">
      <c r="C131" s="8" ph="1"/>
    </row>
    <row r="138" spans="3:3" ht="19.5" customHeight="1">
      <c r="C138" s="8" ph="1"/>
    </row>
    <row r="139" spans="3:3" ht="19.5" customHeight="1">
      <c r="C139" s="8" ph="1"/>
    </row>
    <row r="140" spans="3:3" ht="19.5" customHeight="1">
      <c r="C140" s="8" ph="1"/>
    </row>
    <row r="142" spans="3:3" ht="19.5" customHeight="1">
      <c r="C142" s="8" ph="1"/>
    </row>
  </sheetData>
  <mergeCells count="20">
    <mergeCell ref="A1:G1"/>
    <mergeCell ref="K16:N16"/>
    <mergeCell ref="B24:C24"/>
    <mergeCell ref="B25:C25"/>
    <mergeCell ref="B23:C23"/>
    <mergeCell ref="B29:C29"/>
    <mergeCell ref="B30:C30"/>
    <mergeCell ref="K34:N34"/>
    <mergeCell ref="K62:N62"/>
    <mergeCell ref="B26:C26"/>
    <mergeCell ref="B27:C27"/>
    <mergeCell ref="B28:C28"/>
    <mergeCell ref="G67:L67"/>
    <mergeCell ref="J25:K25"/>
    <mergeCell ref="J26:K26"/>
    <mergeCell ref="J27:K27"/>
    <mergeCell ref="J28:K28"/>
    <mergeCell ref="J29:K29"/>
    <mergeCell ref="J30:K30"/>
    <mergeCell ref="J31:K31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2017-03-02T05:22:03Z</dcterms:created>
  <dcterms:modified xsi:type="dcterms:W3CDTF">2017-03-26T07:40:43Z</dcterms:modified>
</cp:coreProperties>
</file>