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2-統計関数/"/>
    </mc:Choice>
  </mc:AlternateContent>
  <xr:revisionPtr revIDLastSave="0" documentId="8_{D26C82FA-11A4-403F-B919-59A6BFBC4C7D}" xr6:coauthVersionLast="45" xr6:coauthVersionMax="45" xr10:uidLastSave="{00000000-0000-0000-0000-000000000000}"/>
  <bookViews>
    <workbookView xWindow="2316" yWindow="0" windowWidth="19488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J11" i="2" l="1"/>
  <c r="C11" i="2" l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32" i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11" i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K43" i="1" l="1"/>
  <c r="K42" i="1"/>
  <c r="J33" i="1"/>
  <c r="J34" i="1"/>
  <c r="J35" i="1"/>
  <c r="J32" i="1"/>
  <c r="K28" i="2" l="1"/>
  <c r="K27" i="2"/>
  <c r="J12" i="2"/>
  <c r="J13" i="2"/>
  <c r="J14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11" i="1"/>
  <c r="K41" i="1" l="1"/>
  <c r="K2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J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$D$11:$D$25</t>
        </r>
        <r>
          <rPr>
            <b/>
            <sz val="14"/>
            <color indexed="81"/>
            <rFont val="ＭＳ Ｐゴシック"/>
            <family val="3"/>
            <charset val="128"/>
          </rPr>
          <t>,I11)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範囲の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を忘れずに。
</t>
        </r>
        <r>
          <rPr>
            <sz val="12"/>
            <color indexed="81"/>
            <rFont val="ＭＳ Ｐゴシック"/>
            <family val="3"/>
            <charset val="128"/>
          </rPr>
          <t xml:space="preserve">※「検索条件」を「台帳」から選択するのでなく
　式を設定する「一つ左横のセル」を指定しま
　す。
</t>
        </r>
        <r>
          <rPr>
            <sz val="12"/>
            <color indexed="12"/>
            <rFont val="ＭＳ Ｐゴシック"/>
            <family val="3"/>
            <charset val="128"/>
          </rPr>
          <t>　｛Ｊ１１｝のセルの式では、「</t>
        </r>
        <r>
          <rPr>
            <b/>
            <sz val="12"/>
            <color indexed="12"/>
            <rFont val="ＭＳ Ｐゴシック"/>
            <family val="3"/>
            <charset val="128"/>
          </rPr>
          <t>Ｉ１１</t>
        </r>
        <r>
          <rPr>
            <sz val="12"/>
            <color indexed="12"/>
            <rFont val="ＭＳ Ｐゴシック"/>
            <family val="3"/>
            <charset val="128"/>
          </rPr>
          <t>」を指定</t>
        </r>
        <r>
          <rPr>
            <sz val="12"/>
            <color indexed="81"/>
            <rFont val="ＭＳ Ｐゴシック"/>
            <family val="3"/>
            <charset val="128"/>
          </rPr>
          <t xml:space="preserve">
　その事で、作成した式を下にコピー可能です。</t>
        </r>
      </text>
    </comment>
    <comment ref="K26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(G11:G25,"</t>
        </r>
        <r>
          <rPr>
            <b/>
            <sz val="14"/>
            <color indexed="10"/>
            <rFont val="ＭＳ Ｐゴシック"/>
            <family val="3"/>
            <charset val="128"/>
          </rPr>
          <t>&gt;=100000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K27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(F11:F25,"</t>
        </r>
        <r>
          <rPr>
            <b/>
            <sz val="14"/>
            <color indexed="10"/>
            <rFont val="ＭＳ Ｐゴシック"/>
            <family val="3"/>
            <charset val="128"/>
          </rPr>
          <t>&gt;=200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K28" authorId="0" shapeId="0" xr:uid="{00000000-0006-0000-01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(E11:E25,"</t>
        </r>
        <r>
          <rPr>
            <b/>
            <sz val="14"/>
            <color indexed="10"/>
            <rFont val="ＭＳ Ｐゴシック"/>
            <family val="3"/>
            <charset val="128"/>
          </rPr>
          <t>&lt;100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</commentList>
</comments>
</file>

<file path=xl/sharedStrings.xml><?xml version="1.0" encoding="utf-8"?>
<sst xmlns="http://schemas.openxmlformats.org/spreadsheetml/2006/main" count="111" uniqueCount="26">
  <si>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</si>
  <si>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</si>
  <si>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</si>
  <si>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</si>
  <si>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日付</t>
    <rPh sb="0" eb="2">
      <t>ヒヅケ</t>
    </rPh>
    <phoneticPr fontId="2"/>
  </si>
  <si>
    <t>仕入先</t>
    <rPh sb="0" eb="2">
      <t>シイレ</t>
    </rPh>
    <rPh sb="2" eb="3">
      <t>サキ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</si>
  <si>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</si>
  <si>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</si>
  <si>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</si>
  <si>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得意先</t>
    <rPh sb="0" eb="3">
      <t>トクイサキ</t>
    </rPh>
    <phoneticPr fontId="2"/>
  </si>
  <si>
    <t>取引回数</t>
    <rPh sb="0" eb="2">
      <t>トリヒキ</t>
    </rPh>
    <rPh sb="2" eb="4">
      <t>カイスウ</t>
    </rPh>
    <phoneticPr fontId="2"/>
  </si>
  <si>
    <t>Ａ物産</t>
    <rPh sb="1" eb="3">
      <t>ブッサン</t>
    </rPh>
    <phoneticPr fontId="2"/>
  </si>
  <si>
    <t>Ｄ販売㈱</t>
    <rPh sb="1" eb="3">
      <t>ハンバイ</t>
    </rPh>
    <phoneticPr fontId="2"/>
  </si>
  <si>
    <t>Ｂ商会㈱</t>
    <rPh sb="1" eb="3">
      <t>ショウカイ</t>
    </rPh>
    <phoneticPr fontId="2"/>
  </si>
  <si>
    <t>Ｃ商事㈲</t>
    <rPh sb="1" eb="3">
      <t>ショウジ</t>
    </rPh>
    <phoneticPr fontId="2"/>
  </si>
  <si>
    <t>条件</t>
    <rPh sb="0" eb="2">
      <t>ジョウケン</t>
    </rPh>
    <phoneticPr fontId="2"/>
  </si>
  <si>
    <t>■台帳</t>
    <rPh sb="1" eb="3">
      <t>ダイチョウ</t>
    </rPh>
    <phoneticPr fontId="2"/>
  </si>
  <si>
    <t>COUNTIF</t>
    <phoneticPr fontId="2"/>
  </si>
  <si>
    <t>「統計」</t>
    <rPh sb="1" eb="3">
      <t>トウケイ</t>
    </rPh>
    <phoneticPr fontId="2"/>
  </si>
  <si>
    <t>数を数えるＣＯＵＮＴと、「もしも・・・」の条件ＩＦを組み合わせたような関数です。指定した範囲で</t>
  </si>
  <si>
    <t>指定した条件に合致する数を数えます。</t>
  </si>
  <si>
    <r>
      <t>■</t>
    </r>
    <r>
      <rPr>
        <sz val="12"/>
        <rFont val="ＭＳ Ｐゴシック"/>
        <family val="3"/>
        <charset val="128"/>
        <scheme val="minor"/>
      </rPr>
      <t>部分に「台帳」データより関数を設定して完成しましょう。</t>
    </r>
    <rPh sb="1" eb="3">
      <t>ブブン</t>
    </rPh>
    <rPh sb="5" eb="7">
      <t>ダイチョウ</t>
    </rPh>
    <rPh sb="13" eb="15">
      <t>カンスウ</t>
    </rPh>
    <rPh sb="16" eb="18">
      <t>セッテイ</t>
    </rPh>
    <rPh sb="20" eb="22">
      <t>カンセイ</t>
    </rPh>
    <phoneticPr fontId="2"/>
  </si>
  <si>
    <r>
      <t>「</t>
    </r>
    <r>
      <rPr>
        <b/>
        <sz val="12"/>
        <color theme="5" tint="-0.249977111117893"/>
        <rFont val="ＭＳ Ｐゴシック"/>
        <family val="3"/>
        <charset val="128"/>
        <scheme val="minor"/>
      </rPr>
      <t>金額</t>
    </r>
    <r>
      <rPr>
        <sz val="12"/>
        <rFont val="ＭＳ Ｐゴシック"/>
        <family val="3"/>
        <charset val="128"/>
        <scheme val="minor"/>
      </rPr>
      <t>」</t>
    </r>
    <r>
      <rPr>
        <b/>
        <sz val="12"/>
        <rFont val="ＭＳ Ｐゴシック"/>
        <family val="3"/>
        <charset val="128"/>
        <scheme val="minor"/>
      </rPr>
      <t>10万以上</t>
    </r>
    <r>
      <rPr>
        <sz val="12"/>
        <rFont val="ＭＳ Ｐゴシック"/>
        <family val="3"/>
        <charset val="128"/>
        <scheme val="minor"/>
      </rPr>
      <t>の件数</t>
    </r>
    <rPh sb="1" eb="3">
      <t>キンガク</t>
    </rPh>
    <rPh sb="6" eb="7">
      <t>マン</t>
    </rPh>
    <rPh sb="7" eb="9">
      <t>イジョウ</t>
    </rPh>
    <rPh sb="10" eb="12">
      <t>ケンスウ</t>
    </rPh>
    <phoneticPr fontId="2"/>
  </si>
  <si>
    <r>
      <t>「</t>
    </r>
    <r>
      <rPr>
        <b/>
        <sz val="12"/>
        <color theme="5" tint="-0.249977111117893"/>
        <rFont val="ＭＳ Ｐゴシック"/>
        <family val="3"/>
        <charset val="128"/>
        <scheme val="minor"/>
      </rPr>
      <t>単価</t>
    </r>
    <r>
      <rPr>
        <sz val="12"/>
        <rFont val="ＭＳ Ｐゴシック"/>
        <family val="3"/>
        <charset val="128"/>
        <scheme val="minor"/>
      </rPr>
      <t>」</t>
    </r>
    <r>
      <rPr>
        <b/>
        <sz val="12"/>
        <rFont val="ＭＳ Ｐゴシック"/>
        <family val="3"/>
        <charset val="128"/>
        <scheme val="minor"/>
      </rPr>
      <t>200円以上</t>
    </r>
    <r>
      <rPr>
        <sz val="12"/>
        <rFont val="ＭＳ Ｐゴシック"/>
        <family val="3"/>
        <charset val="128"/>
        <scheme val="minor"/>
      </rPr>
      <t>の件数</t>
    </r>
    <rPh sb="1" eb="3">
      <t>タンカ</t>
    </rPh>
    <rPh sb="7" eb="10">
      <t>エンイジョウ</t>
    </rPh>
    <rPh sb="11" eb="13">
      <t>ケンスウ</t>
    </rPh>
    <phoneticPr fontId="2"/>
  </si>
  <si>
    <r>
      <t>「</t>
    </r>
    <r>
      <rPr>
        <b/>
        <sz val="12"/>
        <color theme="5" tint="-0.249977111117893"/>
        <rFont val="ＭＳ Ｐゴシック"/>
        <family val="3"/>
        <charset val="128"/>
        <scheme val="minor"/>
      </rPr>
      <t>数量</t>
    </r>
    <r>
      <rPr>
        <sz val="12"/>
        <rFont val="ＭＳ Ｐゴシック"/>
        <family val="3"/>
        <charset val="128"/>
        <scheme val="minor"/>
      </rPr>
      <t>」</t>
    </r>
    <r>
      <rPr>
        <b/>
        <sz val="12"/>
        <rFont val="ＭＳ Ｐゴシック"/>
        <family val="3"/>
        <charset val="128"/>
        <scheme val="minor"/>
      </rPr>
      <t>100未満</t>
    </r>
    <r>
      <rPr>
        <sz val="12"/>
        <rFont val="ＭＳ Ｐゴシック"/>
        <family val="3"/>
        <charset val="128"/>
        <scheme val="minor"/>
      </rPr>
      <t>の件数</t>
    </r>
    <rPh sb="1" eb="3">
      <t>スウリョウ</t>
    </rPh>
    <rPh sb="7" eb="9">
      <t>ミマン</t>
    </rPh>
    <rPh sb="10" eb="12">
      <t>ケンスウ</t>
    </rPh>
    <phoneticPr fontId="2"/>
  </si>
  <si>
    <t>Copyright(c) Beginners Site All right reserved 2020/10/20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</si>
</sst>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2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indexed="43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12"/>
      <color indexed="44"/>
      <name val="ＭＳ Ｐゴシック"/>
      <family val="3"/>
      <charset val="128"/>
      <scheme val="minor"/>
    </font>
    <font>
      <sz val="12"/>
      <color indexed="8"/>
      <name val="ＭＳ Ｐゴシック"/>
      <family val="3"/>
      <charset val="128"/>
      <scheme val="minor"/>
    </font>
    <font>
      <sz val="12"/>
      <color indexed="10"/>
      <name val="ＭＳ Ｐゴシック"/>
      <family val="3"/>
      <charset val="128"/>
      <scheme val="minor"/>
    </font>
    <font>
      <b/>
      <sz val="12"/>
      <color indexed="10"/>
      <name val="ＭＳ Ｐゴシック"/>
      <family val="3"/>
      <charset val="128"/>
      <scheme val="minor"/>
    </font>
    <font>
      <b/>
      <sz val="12"/>
      <color theme="5" tint="-0.249977111117893"/>
      <name val="ＭＳ Ｐゴシック"/>
      <family val="3"/>
      <charset val="128"/>
      <scheme val="minor"/>
    </font>
    <font>
      <b/>
      <sz val="14"/>
      <color indexed="8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  <scheme val="minor"/>
    </font>
    <font>
      <sz val="10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2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4"/>
      <name val="Bookman Old Style"/>
      <family val="1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9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NumberFormat="1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9" fillId="0" borderId="0" xfId="0" applyNumberFormat="1" applyFont="1" applyFill="1" applyBorder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12" fillId="2" borderId="1" xfId="0" applyNumberFormat="1" applyFont="1" applyFill="1" applyBorder="1" applyAlignment="1">
      <alignment horizontal="center" vertical="center"/>
    </xf>
    <xf numFmtId="0" fontId="12" fillId="0" borderId="0" xfId="0" applyFont="1" applyFill="1" applyBorder="1">
      <alignment vertical="center"/>
    </xf>
    <xf numFmtId="0" fontId="12" fillId="2" borderId="1" xfId="0" applyNumberFormat="1" applyFont="1" applyFill="1" applyBorder="1">
      <alignment vertical="center"/>
    </xf>
    <xf numFmtId="0" fontId="12" fillId="2" borderId="1" xfId="0" applyFont="1" applyFill="1" applyBorder="1" applyAlignment="1">
      <alignment horizontal="center" vertical="center"/>
    </xf>
    <xf numFmtId="56" fontId="12" fillId="8" borderId="1" xfId="0" applyNumberFormat="1" applyFont="1" applyFill="1" applyBorder="1">
      <alignment vertical="center"/>
    </xf>
    <xf numFmtId="0" fontId="12" fillId="0" borderId="1" xfId="0" applyNumberFormat="1" applyFont="1" applyFill="1" applyBorder="1">
      <alignment vertical="center"/>
    </xf>
    <xf numFmtId="38" fontId="12" fillId="0" borderId="1" xfId="1" applyFont="1" applyFill="1" applyBorder="1">
      <alignment vertical="center"/>
    </xf>
    <xf numFmtId="0" fontId="13" fillId="2" borderId="1" xfId="0" applyFont="1" applyFill="1" applyBorder="1" applyAlignment="1">
      <alignment horizontal="center" vertical="center"/>
    </xf>
    <xf numFmtId="38" fontId="9" fillId="0" borderId="1" xfId="1" applyFont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6" fontId="9" fillId="0" borderId="0" xfId="0" applyNumberFormat="1" applyFont="1" applyFill="1" applyBorder="1" applyAlignment="1">
      <alignment horizontal="right" vertical="center"/>
    </xf>
    <xf numFmtId="38" fontId="12" fillId="0" borderId="0" xfId="1" applyFont="1" applyFill="1" applyBorder="1" applyAlignment="1">
      <alignment horizontal="left" vertical="center"/>
    </xf>
    <xf numFmtId="38" fontId="9" fillId="0" borderId="0" xfId="1" applyFont="1" applyFill="1" applyBorder="1">
      <alignment vertical="center"/>
    </xf>
    <xf numFmtId="38" fontId="12" fillId="0" borderId="0" xfId="1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13" fillId="0" borderId="0" xfId="0" applyFont="1" applyAlignment="1">
      <alignment horizontal="right" vertical="center"/>
    </xf>
    <xf numFmtId="38" fontId="16" fillId="7" borderId="1" xfId="1" applyFont="1" applyFill="1" applyBorder="1" applyAlignment="1">
      <alignment horizontal="right" vertical="center"/>
    </xf>
    <xf numFmtId="38" fontId="16" fillId="5" borderId="1" xfId="1" applyFont="1" applyFill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NumberFormat="1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Fill="1" applyBorder="1" applyAlignment="1">
      <alignment vertical="center"/>
    </xf>
    <xf numFmtId="0" fontId="12" fillId="2" borderId="1" xfId="0" applyNumberFormat="1" applyFont="1" applyFill="1" applyBorder="1" applyAlignment="1">
      <alignment vertical="center"/>
    </xf>
    <xf numFmtId="56" fontId="12" fillId="8" borderId="1" xfId="0" applyNumberFormat="1" applyFont="1" applyFill="1" applyBorder="1" applyAlignment="1">
      <alignment vertical="center"/>
    </xf>
    <xf numFmtId="0" fontId="12" fillId="0" borderId="1" xfId="0" applyNumberFormat="1" applyFont="1" applyFill="1" applyBorder="1" applyAlignment="1">
      <alignment vertical="center"/>
    </xf>
    <xf numFmtId="38" fontId="12" fillId="0" borderId="1" xfId="1" applyFont="1" applyFill="1" applyBorder="1" applyAlignment="1">
      <alignment vertical="center"/>
    </xf>
    <xf numFmtId="38" fontId="9" fillId="0" borderId="1" xfId="1" applyFont="1" applyBorder="1" applyAlignment="1">
      <alignment vertical="center"/>
    </xf>
    <xf numFmtId="38" fontId="9" fillId="0" borderId="0" xfId="1" applyFont="1" applyFill="1" applyBorder="1" applyAlignment="1">
      <alignment vertical="center"/>
    </xf>
    <xf numFmtId="0" fontId="14" fillId="0" borderId="0" xfId="0" applyFont="1" applyAlignment="1">
      <alignment vertical="center"/>
    </xf>
    <xf numFmtId="14" fontId="9" fillId="0" borderId="0" xfId="0" applyNumberFormat="1" applyFont="1" applyFill="1" applyBorder="1" applyAlignment="1">
      <alignment horizontal="center" vertical="center"/>
    </xf>
    <xf numFmtId="14" fontId="9" fillId="0" borderId="0" xfId="0" applyNumberFormat="1" applyFont="1" applyFill="1" applyBorder="1">
      <alignment vertical="center"/>
    </xf>
    <xf numFmtId="0" fontId="12" fillId="0" borderId="0" xfId="1" applyNumberFormat="1" applyFont="1" applyFill="1" applyBorder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0" fontId="9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4" fontId="6" fillId="0" borderId="0" xfId="0" applyNumberFormat="1" applyFont="1" applyFill="1" applyBorder="1">
      <alignment vertical="center"/>
    </xf>
    <xf numFmtId="0" fontId="17" fillId="0" borderId="0" xfId="1" applyNumberFormat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right" vertical="center"/>
    </xf>
    <xf numFmtId="38" fontId="6" fillId="0" borderId="0" xfId="1" applyFont="1" applyBorder="1">
      <alignment vertical="center"/>
    </xf>
    <xf numFmtId="38" fontId="6" fillId="0" borderId="0" xfId="1" applyFont="1" applyFill="1" applyBorder="1">
      <alignment vertical="center"/>
    </xf>
    <xf numFmtId="0" fontId="6" fillId="0" borderId="0" xfId="0" applyFont="1" applyFill="1" applyBorder="1" applyAlignment="1">
      <alignment horizontal="center" vertical="center"/>
    </xf>
    <xf numFmtId="38" fontId="18" fillId="0" borderId="0" xfId="1" applyFont="1" applyFill="1" applyBorder="1" applyAlignment="1">
      <alignment horizontal="left" vertical="center"/>
    </xf>
    <xf numFmtId="38" fontId="17" fillId="0" borderId="0" xfId="1" applyFont="1" applyFill="1" applyBorder="1">
      <alignment vertical="center"/>
    </xf>
    <xf numFmtId="38" fontId="17" fillId="0" borderId="0" xfId="1" applyFont="1" applyFill="1" applyBorder="1" applyAlignment="1">
      <alignment vertical="center"/>
    </xf>
    <xf numFmtId="176" fontId="6" fillId="0" borderId="0" xfId="0" applyNumberFormat="1" applyFont="1" applyFill="1" applyBorder="1">
      <alignment vertical="center"/>
    </xf>
    <xf numFmtId="176" fontId="6" fillId="0" borderId="0" xfId="0" applyNumberFormat="1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9" fillId="0" borderId="1" xfId="0" applyNumberFormat="1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left" vertical="center"/>
    </xf>
    <xf numFmtId="6" fontId="8" fillId="6" borderId="0" xfId="2" applyFont="1" applyFill="1" applyAlignment="1">
      <alignment horizontal="center" vertical="center"/>
    </xf>
    <xf numFmtId="0" fontId="27" fillId="4" borderId="2" xfId="0" applyFont="1" applyFill="1" applyBorder="1" applyAlignment="1">
      <alignment horizontal="center" vertical="center"/>
    </xf>
    <xf numFmtId="0" fontId="27" fillId="4" borderId="3" xfId="0" applyFont="1" applyFill="1" applyBorder="1" applyAlignment="1">
      <alignment horizontal="center" vertical="center"/>
    </xf>
    <xf numFmtId="0" fontId="27" fillId="4" borderId="4" xfId="0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176" fontId="19" fillId="0" borderId="0" xfId="1" applyNumberFormat="1" applyFont="1" applyFill="1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152400</xdr:colOff>
      <xdr:row>25</xdr:row>
      <xdr:rowOff>9525</xdr:rowOff>
    </xdr:from>
    <xdr:to>
      <xdr:col>11</xdr:col>
      <xdr:colOff>428625</xdr:colOff>
      <xdr:row>27</xdr:row>
      <xdr:rowOff>38100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1050" y="4476750"/>
          <a:ext cx="3209925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220981</xdr:colOff>
      <xdr:row>25</xdr:row>
      <xdr:rowOff>140970</xdr:rowOff>
    </xdr:from>
    <xdr:to>
      <xdr:col>14</xdr:col>
      <xdr:colOff>497206</xdr:colOff>
      <xdr:row>28</xdr:row>
      <xdr:rowOff>140970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7162801" y="5566410"/>
          <a:ext cx="1701165" cy="68580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latin typeface="+mn-ea"/>
              <a:ea typeface="+mn-ea"/>
            </a:rPr>
            <a:t>１０万以上</a:t>
          </a:r>
          <a:r>
            <a:rPr kumimoji="1" lang="ja-JP" altLang="en-US" sz="1200">
              <a:latin typeface="+mn-ea"/>
              <a:ea typeface="+mn-ea"/>
            </a:rPr>
            <a:t>は</a:t>
          </a:r>
          <a:endParaRPr kumimoji="1" lang="en-US" altLang="ja-JP" sz="1200">
            <a:latin typeface="+mn-ea"/>
            <a:ea typeface="+mn-ea"/>
          </a:endParaRPr>
        </a:p>
        <a:p>
          <a:pPr algn="ctr"/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&gt;=10000</a:t>
          </a:r>
          <a:r>
            <a:rPr kumimoji="1" lang="ja-JP" altLang="en-US" sz="1100"/>
            <a:t>」</a:t>
          </a:r>
          <a:r>
            <a:rPr kumimoji="1" lang="ja-JP" altLang="en-US" sz="1200">
              <a:latin typeface="+mn-ea"/>
              <a:ea typeface="+mn-ea"/>
            </a:rPr>
            <a:t>と入力</a:t>
          </a:r>
          <a:endParaRPr kumimoji="1" lang="ja-JP" altLang="en-US" sz="1100">
            <a:latin typeface="+mn-ea"/>
            <a:ea typeface="+mn-ea"/>
          </a:endParaRPr>
        </a:p>
      </xdr:txBody>
    </xdr:sp>
    <xdr:clientData/>
  </xdr:twoCellAnchor>
  <xdr:twoCellAnchor>
    <xdr:from>
      <xdr:col>9</xdr:col>
      <xdr:colOff>57151</xdr:colOff>
      <xdr:row>30</xdr:row>
      <xdr:rowOff>123825</xdr:rowOff>
    </xdr:from>
    <xdr:to>
      <xdr:col>10</xdr:col>
      <xdr:colOff>455295</xdr:colOff>
      <xdr:row>34</xdr:row>
      <xdr:rowOff>70485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4629151" y="6646545"/>
          <a:ext cx="1320164" cy="61722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未満</a:t>
          </a:r>
          <a:r>
            <a:rPr kumimoji="1" lang="ja-JP" altLang="en-US" sz="1200"/>
            <a:t>は</a:t>
          </a:r>
          <a:endParaRPr kumimoji="1" lang="en-US" altLang="ja-JP" sz="1200"/>
        </a:p>
        <a:p>
          <a:pPr algn="ctr"/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&lt;100</a:t>
          </a:r>
          <a:r>
            <a:rPr kumimoji="1" lang="ja-JP" altLang="en-US" sz="1100"/>
            <a:t>」</a:t>
          </a:r>
          <a:r>
            <a:rPr kumimoji="1" lang="ja-JP" altLang="en-US" sz="1200"/>
            <a:t>と入力</a:t>
          </a:r>
          <a:endParaRPr kumimoji="1" lang="ja-JP" altLang="en-US" sz="1100"/>
        </a:p>
      </xdr:txBody>
    </xdr:sp>
    <xdr:clientData/>
  </xdr:twoCellAnchor>
  <xdr:twoCellAnchor editAs="oneCell">
    <xdr:from>
      <xdr:col>8</xdr:col>
      <xdr:colOff>28575</xdr:colOff>
      <xdr:row>14</xdr:row>
      <xdr:rowOff>57150</xdr:rowOff>
    </xdr:from>
    <xdr:to>
      <xdr:col>14</xdr:col>
      <xdr:colOff>542231</xdr:colOff>
      <xdr:row>23</xdr:row>
      <xdr:rowOff>83820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AF05131C-C5B4-4C71-A084-A21B5E2CB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69055" y="2967990"/>
          <a:ext cx="5039936" cy="20840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8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style="32" customWidth="1"/>
    <col min="2" max="2" width="7.109375" style="32" customWidth="1"/>
    <col min="3" max="4" width="10.109375" style="32" customWidth="1"/>
    <col min="5" max="6" width="8.33203125" style="32" customWidth="1"/>
    <col min="7" max="7" width="9.109375" style="32" customWidth="1"/>
    <col min="8" max="8" width="2" style="32" customWidth="1"/>
    <col min="9" max="9" width="17.44140625" style="32" customWidth="1"/>
    <col min="10" max="10" width="10.88671875" style="32" customWidth="1"/>
    <col min="11" max="11" width="10.109375" style="32" customWidth="1"/>
    <col min="12" max="12" width="10.21875" style="32" customWidth="1"/>
    <col min="13" max="13" width="9.44140625" style="32" customWidth="1"/>
    <col min="14" max="16384" width="11.33203125" style="32"/>
  </cols>
  <sheetData>
    <row r="1" spans="1:12" ht="12.75" customHeight="1" thickBot="1" x14ac:dyDescent="0.25">
      <c r="A1" s="68" t="s">
        <v>25</v>
      </c>
      <c r="B1" s="68"/>
      <c r="C1" s="68"/>
      <c r="D1" s="68"/>
      <c r="E1" s="68"/>
      <c r="F1" s="68"/>
      <c r="G1" s="68"/>
      <c r="H1" s="68"/>
      <c r="I1" s="68"/>
    </row>
    <row r="2" spans="1:12" ht="23.25" customHeight="1" thickBot="1" x14ac:dyDescent="0.25">
      <c r="B2" s="73" t="s">
        <v>17</v>
      </c>
      <c r="C2" s="74"/>
      <c r="D2" s="74"/>
      <c r="E2" s="75"/>
      <c r="F2" s="33" t="s">
        <v>1</v>
      </c>
      <c r="G2" s="72" t="s">
        <v>18</v>
      </c>
      <c r="H2" s="72"/>
      <c r="I2" s="72"/>
    </row>
    <row r="3" spans="1:12" s="34" customFormat="1" ht="14.4" x14ac:dyDescent="0.2"/>
    <row r="4" spans="1:12" s="34" customFormat="1" ht="14.4" x14ac:dyDescent="0.2">
      <c r="C4" s="35" t="s">
        <v>19</v>
      </c>
      <c r="F4" s="36"/>
      <c r="G4" s="36"/>
      <c r="H4" s="36"/>
      <c r="I4" s="36"/>
      <c r="J4" s="36"/>
      <c r="K4" s="36"/>
      <c r="L4" s="36"/>
    </row>
    <row r="5" spans="1:12" s="34" customFormat="1" ht="14.4" x14ac:dyDescent="0.2">
      <c r="C5" s="35" t="s">
        <v>20</v>
      </c>
      <c r="F5" s="36"/>
      <c r="G5" s="36"/>
      <c r="H5" s="36"/>
      <c r="I5" s="36"/>
      <c r="J5" s="36"/>
      <c r="K5" s="36"/>
      <c r="L5" s="36"/>
    </row>
    <row r="6" spans="1:12" s="34" customFormat="1" ht="14.4" x14ac:dyDescent="0.2">
      <c r="F6" s="36"/>
      <c r="G6" s="36"/>
      <c r="H6" s="36"/>
      <c r="I6" s="36"/>
      <c r="J6" s="36"/>
      <c r="K6" s="36"/>
      <c r="L6" s="36"/>
    </row>
    <row r="7" spans="1:12" s="34" customFormat="1" ht="14.4" x14ac:dyDescent="0.2">
      <c r="B7" s="6" t="s">
        <v>0</v>
      </c>
      <c r="C7" s="37" t="s">
        <v>21</v>
      </c>
      <c r="I7" s="36"/>
      <c r="J7" s="36"/>
      <c r="K7" s="36"/>
    </row>
    <row r="8" spans="1:12" s="34" customFormat="1" ht="13.5" customHeight="1" x14ac:dyDescent="0.2">
      <c r="I8" s="36"/>
      <c r="J8" s="36"/>
      <c r="K8" s="36"/>
    </row>
    <row r="9" spans="1:12" s="34" customFormat="1" ht="19.5" customHeight="1" x14ac:dyDescent="0.2">
      <c r="C9" s="38" t="s">
        <v>16</v>
      </c>
      <c r="D9" s="38"/>
      <c r="E9" s="38"/>
      <c r="F9" s="38"/>
      <c r="G9" s="38"/>
      <c r="H9" s="39"/>
      <c r="I9" s="40"/>
      <c r="J9" s="11"/>
      <c r="K9" s="11"/>
      <c r="L9" s="39"/>
    </row>
    <row r="10" spans="1:12" s="41" customFormat="1" ht="19.5" customHeight="1" x14ac:dyDescent="0.2"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42"/>
      <c r="I10" s="43" t="s">
        <v>9</v>
      </c>
      <c r="J10" s="16" t="s">
        <v>10</v>
      </c>
      <c r="L10" s="42"/>
    </row>
    <row r="11" spans="1:12" s="34" customFormat="1" ht="19.5" customHeight="1" x14ac:dyDescent="0.2">
      <c r="C11" s="44">
        <f ca="1">TODAY()</f>
        <v>44124</v>
      </c>
      <c r="D11" s="45" t="s">
        <v>13</v>
      </c>
      <c r="E11" s="46">
        <v>120</v>
      </c>
      <c r="F11" s="46">
        <v>45</v>
      </c>
      <c r="G11" s="46">
        <f>E11*F11</f>
        <v>5400</v>
      </c>
      <c r="H11" s="39"/>
      <c r="I11" s="45" t="s">
        <v>11</v>
      </c>
      <c r="J11" s="30"/>
      <c r="L11" s="39"/>
    </row>
    <row r="12" spans="1:12" s="34" customFormat="1" ht="19.5" customHeight="1" x14ac:dyDescent="0.2">
      <c r="C12" s="44">
        <f ca="1">C11+1</f>
        <v>44125</v>
      </c>
      <c r="D12" s="45" t="s">
        <v>11</v>
      </c>
      <c r="E12" s="46">
        <v>70</v>
      </c>
      <c r="F12" s="46">
        <v>120</v>
      </c>
      <c r="G12" s="46">
        <f t="shared" ref="G12:G25" si="0">E12*F12</f>
        <v>8400</v>
      </c>
      <c r="H12" s="39"/>
      <c r="I12" s="45" t="s">
        <v>13</v>
      </c>
      <c r="J12" s="30"/>
      <c r="L12" s="39"/>
    </row>
    <row r="13" spans="1:12" s="34" customFormat="1" ht="19.5" customHeight="1" x14ac:dyDescent="0.2">
      <c r="C13" s="44">
        <f t="shared" ref="C13:C25" ca="1" si="1">C12+1</f>
        <v>44126</v>
      </c>
      <c r="D13" s="45" t="s">
        <v>13</v>
      </c>
      <c r="E13" s="46">
        <v>60</v>
      </c>
      <c r="F13" s="46">
        <v>90</v>
      </c>
      <c r="G13" s="46">
        <f t="shared" si="0"/>
        <v>5400</v>
      </c>
      <c r="H13" s="39"/>
      <c r="I13" s="45" t="s">
        <v>14</v>
      </c>
      <c r="J13" s="30"/>
      <c r="L13" s="39"/>
    </row>
    <row r="14" spans="1:12" s="34" customFormat="1" ht="19.5" customHeight="1" x14ac:dyDescent="0.2">
      <c r="C14" s="44">
        <f t="shared" ca="1" si="1"/>
        <v>44127</v>
      </c>
      <c r="D14" s="45" t="s">
        <v>14</v>
      </c>
      <c r="E14" s="46">
        <v>310</v>
      </c>
      <c r="F14" s="46">
        <v>210</v>
      </c>
      <c r="G14" s="46">
        <f t="shared" si="0"/>
        <v>65100</v>
      </c>
      <c r="H14" s="39"/>
      <c r="I14" s="45" t="s">
        <v>12</v>
      </c>
      <c r="J14" s="30"/>
      <c r="L14" s="39"/>
    </row>
    <row r="15" spans="1:12" s="34" customFormat="1" ht="19.5" customHeight="1" x14ac:dyDescent="0.2">
      <c r="C15" s="44">
        <f t="shared" ca="1" si="1"/>
        <v>44128</v>
      </c>
      <c r="D15" s="45" t="s">
        <v>12</v>
      </c>
      <c r="E15" s="46">
        <v>200</v>
      </c>
      <c r="F15" s="46">
        <v>390</v>
      </c>
      <c r="G15" s="46">
        <f t="shared" si="0"/>
        <v>78000</v>
      </c>
      <c r="H15" s="39"/>
      <c r="I15" s="40"/>
      <c r="J15" s="11"/>
      <c r="K15" s="11"/>
      <c r="L15" s="39"/>
    </row>
    <row r="16" spans="1:12" s="34" customFormat="1" ht="19.5" customHeight="1" x14ac:dyDescent="0.2">
      <c r="C16" s="44">
        <f t="shared" ca="1" si="1"/>
        <v>44129</v>
      </c>
      <c r="D16" s="45" t="s">
        <v>11</v>
      </c>
      <c r="E16" s="46">
        <v>140</v>
      </c>
      <c r="F16" s="46">
        <v>1200</v>
      </c>
      <c r="G16" s="46">
        <f t="shared" si="0"/>
        <v>168000</v>
      </c>
      <c r="H16" s="39"/>
      <c r="I16" s="40"/>
      <c r="J16" s="11"/>
      <c r="K16" s="11"/>
      <c r="L16" s="39"/>
    </row>
    <row r="17" spans="2:12" s="34" customFormat="1" ht="19.5" customHeight="1" x14ac:dyDescent="0.2">
      <c r="C17" s="44">
        <f t="shared" ca="1" si="1"/>
        <v>44130</v>
      </c>
      <c r="D17" s="45" t="s">
        <v>12</v>
      </c>
      <c r="E17" s="46">
        <v>40</v>
      </c>
      <c r="F17" s="46">
        <v>2700</v>
      </c>
      <c r="G17" s="46">
        <f t="shared" si="0"/>
        <v>108000</v>
      </c>
      <c r="H17" s="39"/>
      <c r="I17" s="40"/>
      <c r="J17" s="11"/>
      <c r="K17" s="11"/>
      <c r="L17" s="39"/>
    </row>
    <row r="18" spans="2:12" s="34" customFormat="1" ht="19.5" customHeight="1" x14ac:dyDescent="0.2">
      <c r="C18" s="44">
        <f t="shared" ca="1" si="1"/>
        <v>44131</v>
      </c>
      <c r="D18" s="45" t="s">
        <v>12</v>
      </c>
      <c r="E18" s="46">
        <v>90</v>
      </c>
      <c r="F18" s="46">
        <v>390</v>
      </c>
      <c r="G18" s="46">
        <f t="shared" si="0"/>
        <v>35100</v>
      </c>
      <c r="H18" s="39"/>
      <c r="I18" s="40"/>
      <c r="J18" s="11"/>
      <c r="K18" s="11"/>
      <c r="L18" s="39"/>
    </row>
    <row r="19" spans="2:12" s="34" customFormat="1" ht="19.5" customHeight="1" x14ac:dyDescent="0.2">
      <c r="C19" s="44">
        <f t="shared" ca="1" si="1"/>
        <v>44132</v>
      </c>
      <c r="D19" s="45" t="s">
        <v>14</v>
      </c>
      <c r="E19" s="46">
        <v>190</v>
      </c>
      <c r="F19" s="46">
        <v>110</v>
      </c>
      <c r="G19" s="46">
        <f t="shared" si="0"/>
        <v>20900</v>
      </c>
      <c r="H19" s="39"/>
      <c r="I19" s="76" t="s">
        <v>15</v>
      </c>
      <c r="J19" s="76"/>
      <c r="K19" s="20"/>
      <c r="L19" s="39"/>
    </row>
    <row r="20" spans="2:12" s="34" customFormat="1" ht="19.5" customHeight="1" x14ac:dyDescent="0.2">
      <c r="C20" s="44">
        <f t="shared" ca="1" si="1"/>
        <v>44133</v>
      </c>
      <c r="D20" s="45" t="s">
        <v>11</v>
      </c>
      <c r="E20" s="46">
        <v>200</v>
      </c>
      <c r="F20" s="46">
        <v>890</v>
      </c>
      <c r="G20" s="46">
        <f t="shared" si="0"/>
        <v>178000</v>
      </c>
      <c r="H20" s="39"/>
      <c r="I20" s="69" t="s">
        <v>22</v>
      </c>
      <c r="J20" s="69"/>
      <c r="K20" s="30"/>
      <c r="L20" s="39"/>
    </row>
    <row r="21" spans="2:12" s="34" customFormat="1" ht="19.5" customHeight="1" x14ac:dyDescent="0.2">
      <c r="C21" s="44">
        <f t="shared" ca="1" si="1"/>
        <v>44134</v>
      </c>
      <c r="D21" s="45" t="s">
        <v>13</v>
      </c>
      <c r="E21" s="46">
        <v>480</v>
      </c>
      <c r="F21" s="46">
        <v>650</v>
      </c>
      <c r="G21" s="46">
        <f t="shared" si="0"/>
        <v>312000</v>
      </c>
      <c r="H21" s="39"/>
      <c r="I21" s="69" t="s">
        <v>23</v>
      </c>
      <c r="J21" s="69"/>
      <c r="K21" s="30"/>
      <c r="L21" s="39"/>
    </row>
    <row r="22" spans="2:12" s="34" customFormat="1" ht="19.5" customHeight="1" x14ac:dyDescent="0.2">
      <c r="C22" s="44">
        <f t="shared" ca="1" si="1"/>
        <v>44135</v>
      </c>
      <c r="D22" s="45" t="s">
        <v>14</v>
      </c>
      <c r="E22" s="47">
        <v>270</v>
      </c>
      <c r="F22" s="47">
        <v>310</v>
      </c>
      <c r="G22" s="46">
        <f t="shared" si="0"/>
        <v>83700</v>
      </c>
      <c r="H22" s="39"/>
      <c r="I22" s="70" t="s">
        <v>24</v>
      </c>
      <c r="J22" s="71"/>
      <c r="K22" s="30"/>
      <c r="L22" s="39"/>
    </row>
    <row r="23" spans="2:12" s="34" customFormat="1" ht="19.5" customHeight="1" x14ac:dyDescent="0.2">
      <c r="C23" s="44">
        <f t="shared" ca="1" si="1"/>
        <v>44136</v>
      </c>
      <c r="D23" s="45" t="s">
        <v>11</v>
      </c>
      <c r="E23" s="47">
        <v>90</v>
      </c>
      <c r="F23" s="47">
        <v>2050</v>
      </c>
      <c r="G23" s="46">
        <f t="shared" si="0"/>
        <v>184500</v>
      </c>
      <c r="H23" s="39"/>
      <c r="I23" s="22"/>
      <c r="J23" s="23"/>
      <c r="K23" s="24"/>
      <c r="L23" s="39"/>
    </row>
    <row r="24" spans="2:12" s="34" customFormat="1" ht="19.5" customHeight="1" x14ac:dyDescent="0.2">
      <c r="C24" s="44">
        <f t="shared" ca="1" si="1"/>
        <v>44137</v>
      </c>
      <c r="D24" s="45" t="s">
        <v>11</v>
      </c>
      <c r="E24" s="47">
        <v>30</v>
      </c>
      <c r="F24" s="47">
        <v>3100</v>
      </c>
      <c r="G24" s="46">
        <f t="shared" si="0"/>
        <v>93000</v>
      </c>
      <c r="H24" s="39"/>
      <c r="I24" s="22"/>
      <c r="J24" s="23"/>
      <c r="K24" s="24"/>
      <c r="L24" s="39"/>
    </row>
    <row r="25" spans="2:12" s="34" customFormat="1" ht="19.5" customHeight="1" x14ac:dyDescent="0.2">
      <c r="C25" s="44">
        <f t="shared" ca="1" si="1"/>
        <v>44138</v>
      </c>
      <c r="D25" s="45" t="s">
        <v>12</v>
      </c>
      <c r="E25" s="47">
        <v>130</v>
      </c>
      <c r="F25" s="47">
        <v>670</v>
      </c>
      <c r="G25" s="46">
        <f t="shared" si="0"/>
        <v>87100</v>
      </c>
      <c r="H25" s="39"/>
      <c r="I25" s="22"/>
      <c r="J25" s="23"/>
      <c r="K25" s="24"/>
      <c r="L25" s="39"/>
    </row>
    <row r="26" spans="2:12" s="34" customFormat="1" ht="19.5" customHeight="1" x14ac:dyDescent="0.2">
      <c r="H26" s="39"/>
      <c r="I26" s="22"/>
      <c r="J26" s="23"/>
      <c r="K26" s="24"/>
      <c r="L26" s="39"/>
    </row>
    <row r="27" spans="2:12" s="34" customFormat="1" ht="19.5" customHeight="1" x14ac:dyDescent="0.2">
      <c r="C27" s="22"/>
      <c r="D27" s="25"/>
      <c r="E27" s="48"/>
      <c r="F27" s="27"/>
      <c r="G27" s="27"/>
      <c r="H27" s="39"/>
      <c r="I27" s="22"/>
      <c r="J27" s="23"/>
      <c r="K27" s="24"/>
      <c r="L27" s="39"/>
    </row>
    <row r="28" spans="2:12" s="34" customFormat="1" ht="19.5" customHeight="1" x14ac:dyDescent="0.2">
      <c r="C28" s="49" t="s">
        <v>2</v>
      </c>
      <c r="D28" s="25"/>
      <c r="E28" s="48"/>
      <c r="F28" s="27"/>
      <c r="G28" s="27"/>
      <c r="H28" s="39"/>
      <c r="I28" s="22"/>
      <c r="J28" s="23"/>
      <c r="K28" s="24"/>
      <c r="L28" s="23"/>
    </row>
    <row r="29" spans="2:12" s="34" customFormat="1" ht="19.5" customHeight="1" x14ac:dyDescent="0.2">
      <c r="D29" s="28"/>
      <c r="F29" s="48"/>
      <c r="G29" s="39"/>
      <c r="K29" s="48"/>
    </row>
    <row r="30" spans="2:12" s="34" customFormat="1" ht="19.5" customHeight="1" x14ac:dyDescent="0.2">
      <c r="B30" s="29" t="s">
        <v>3</v>
      </c>
      <c r="C30" s="38" t="s">
        <v>16</v>
      </c>
      <c r="D30" s="38"/>
      <c r="E30" s="38"/>
      <c r="F30" s="38"/>
      <c r="G30" s="38"/>
      <c r="H30" s="39"/>
      <c r="I30" s="40"/>
      <c r="J30" s="11"/>
      <c r="K30" s="11"/>
    </row>
    <row r="31" spans="2:12" s="34" customFormat="1" ht="19.5" customHeight="1" x14ac:dyDescent="0.2">
      <c r="C31" s="13" t="s">
        <v>4</v>
      </c>
      <c r="D31" s="13" t="s">
        <v>5</v>
      </c>
      <c r="E31" s="13" t="s">
        <v>6</v>
      </c>
      <c r="F31" s="13" t="s">
        <v>7</v>
      </c>
      <c r="G31" s="13" t="s">
        <v>8</v>
      </c>
      <c r="H31" s="42"/>
      <c r="I31" s="43" t="s">
        <v>9</v>
      </c>
      <c r="J31" s="16" t="s">
        <v>10</v>
      </c>
      <c r="K31" s="41"/>
    </row>
    <row r="32" spans="2:12" s="34" customFormat="1" ht="19.5" customHeight="1" x14ac:dyDescent="0.2">
      <c r="C32" s="44">
        <f ca="1">TODAY()</f>
        <v>44124</v>
      </c>
      <c r="D32" s="45" t="s">
        <v>13</v>
      </c>
      <c r="E32" s="46">
        <v>120</v>
      </c>
      <c r="F32" s="46">
        <v>45</v>
      </c>
      <c r="G32" s="46">
        <f>E32*F32</f>
        <v>5400</v>
      </c>
      <c r="H32" s="39"/>
      <c r="I32" s="45" t="s">
        <v>11</v>
      </c>
      <c r="J32" s="31">
        <f>COUNTIF($D$32:$D$46,I32)</f>
        <v>5</v>
      </c>
    </row>
    <row r="33" spans="3:11" s="34" customFormat="1" ht="19.5" customHeight="1" x14ac:dyDescent="0.2">
      <c r="C33" s="44">
        <f ca="1">C32+1</f>
        <v>44125</v>
      </c>
      <c r="D33" s="45" t="s">
        <v>11</v>
      </c>
      <c r="E33" s="46">
        <v>70</v>
      </c>
      <c r="F33" s="46">
        <v>120</v>
      </c>
      <c r="G33" s="46">
        <f t="shared" ref="G33:G46" si="2">E33*F33</f>
        <v>8400</v>
      </c>
      <c r="H33" s="39"/>
      <c r="I33" s="45" t="s">
        <v>13</v>
      </c>
      <c r="J33" s="31">
        <f t="shared" ref="J33:J35" si="3">COUNTIF($D$32:$D$46,I33)</f>
        <v>3</v>
      </c>
    </row>
    <row r="34" spans="3:11" s="34" customFormat="1" ht="19.5" customHeight="1" x14ac:dyDescent="0.2">
      <c r="C34" s="44">
        <f t="shared" ref="C34:C46" ca="1" si="4">C33+1</f>
        <v>44126</v>
      </c>
      <c r="D34" s="45" t="s">
        <v>13</v>
      </c>
      <c r="E34" s="46">
        <v>60</v>
      </c>
      <c r="F34" s="46">
        <v>90</v>
      </c>
      <c r="G34" s="46">
        <f t="shared" si="2"/>
        <v>5400</v>
      </c>
      <c r="H34" s="39"/>
      <c r="I34" s="45" t="s">
        <v>14</v>
      </c>
      <c r="J34" s="31">
        <f t="shared" si="3"/>
        <v>3</v>
      </c>
    </row>
    <row r="35" spans="3:11" s="34" customFormat="1" ht="19.5" customHeight="1" x14ac:dyDescent="0.2">
      <c r="C35" s="44">
        <f t="shared" ca="1" si="4"/>
        <v>44127</v>
      </c>
      <c r="D35" s="45" t="s">
        <v>14</v>
      </c>
      <c r="E35" s="46">
        <v>310</v>
      </c>
      <c r="F35" s="46">
        <v>210</v>
      </c>
      <c r="G35" s="46">
        <f t="shared" si="2"/>
        <v>65100</v>
      </c>
      <c r="H35" s="39"/>
      <c r="I35" s="45" t="s">
        <v>12</v>
      </c>
      <c r="J35" s="31">
        <f t="shared" si="3"/>
        <v>4</v>
      </c>
    </row>
    <row r="36" spans="3:11" s="34" customFormat="1" ht="19.5" customHeight="1" x14ac:dyDescent="0.2">
      <c r="C36" s="44">
        <f t="shared" ca="1" si="4"/>
        <v>44128</v>
      </c>
      <c r="D36" s="45" t="s">
        <v>12</v>
      </c>
      <c r="E36" s="46">
        <v>200</v>
      </c>
      <c r="F36" s="46">
        <v>390</v>
      </c>
      <c r="G36" s="46">
        <f t="shared" si="2"/>
        <v>78000</v>
      </c>
      <c r="H36" s="39"/>
      <c r="I36" s="40"/>
      <c r="J36" s="11"/>
      <c r="K36" s="11"/>
    </row>
    <row r="37" spans="3:11" s="34" customFormat="1" ht="19.5" customHeight="1" x14ac:dyDescent="0.2">
      <c r="C37" s="44">
        <f t="shared" ca="1" si="4"/>
        <v>44129</v>
      </c>
      <c r="D37" s="45" t="s">
        <v>11</v>
      </c>
      <c r="E37" s="46">
        <v>140</v>
      </c>
      <c r="F37" s="46">
        <v>1200</v>
      </c>
      <c r="G37" s="46">
        <f t="shared" si="2"/>
        <v>168000</v>
      </c>
      <c r="H37" s="39"/>
      <c r="I37" s="40"/>
      <c r="J37" s="11"/>
      <c r="K37" s="11"/>
    </row>
    <row r="38" spans="3:11" s="34" customFormat="1" ht="19.5" customHeight="1" x14ac:dyDescent="0.2">
      <c r="C38" s="44">
        <f t="shared" ca="1" si="4"/>
        <v>44130</v>
      </c>
      <c r="D38" s="45" t="s">
        <v>12</v>
      </c>
      <c r="E38" s="46">
        <v>40</v>
      </c>
      <c r="F38" s="46">
        <v>2700</v>
      </c>
      <c r="G38" s="46">
        <f t="shared" si="2"/>
        <v>108000</v>
      </c>
      <c r="H38" s="39"/>
      <c r="I38" s="40"/>
      <c r="J38" s="11"/>
      <c r="K38" s="11"/>
    </row>
    <row r="39" spans="3:11" s="34" customFormat="1" ht="19.5" customHeight="1" x14ac:dyDescent="0.2">
      <c r="C39" s="44">
        <f t="shared" ca="1" si="4"/>
        <v>44131</v>
      </c>
      <c r="D39" s="45" t="s">
        <v>12</v>
      </c>
      <c r="E39" s="46">
        <v>90</v>
      </c>
      <c r="F39" s="46">
        <v>390</v>
      </c>
      <c r="G39" s="46">
        <f t="shared" si="2"/>
        <v>35100</v>
      </c>
      <c r="H39" s="39"/>
      <c r="I39" s="40"/>
      <c r="J39" s="11"/>
      <c r="K39" s="11"/>
    </row>
    <row r="40" spans="3:11" s="34" customFormat="1" ht="19.5" customHeight="1" x14ac:dyDescent="0.2">
      <c r="C40" s="44">
        <f t="shared" ca="1" si="4"/>
        <v>44132</v>
      </c>
      <c r="D40" s="45" t="s">
        <v>14</v>
      </c>
      <c r="E40" s="46">
        <v>190</v>
      </c>
      <c r="F40" s="46">
        <v>110</v>
      </c>
      <c r="G40" s="46">
        <f t="shared" si="2"/>
        <v>20900</v>
      </c>
      <c r="H40" s="39"/>
      <c r="I40" s="76" t="s">
        <v>15</v>
      </c>
      <c r="J40" s="76"/>
      <c r="K40" s="20"/>
    </row>
    <row r="41" spans="3:11" s="34" customFormat="1" ht="19.5" customHeight="1" x14ac:dyDescent="0.2">
      <c r="C41" s="44">
        <f t="shared" ca="1" si="4"/>
        <v>44133</v>
      </c>
      <c r="D41" s="45" t="s">
        <v>11</v>
      </c>
      <c r="E41" s="46">
        <v>200</v>
      </c>
      <c r="F41" s="46">
        <v>890</v>
      </c>
      <c r="G41" s="46">
        <f t="shared" si="2"/>
        <v>178000</v>
      </c>
      <c r="H41" s="39"/>
      <c r="I41" s="69" t="s">
        <v>22</v>
      </c>
      <c r="J41" s="69"/>
      <c r="K41" s="31">
        <f>COUNTIF(G32:G46,"&gt;=100000")</f>
        <v>5</v>
      </c>
    </row>
    <row r="42" spans="3:11" s="34" customFormat="1" ht="19.5" customHeight="1" x14ac:dyDescent="0.2">
      <c r="C42" s="44">
        <f t="shared" ca="1" si="4"/>
        <v>44134</v>
      </c>
      <c r="D42" s="45" t="s">
        <v>13</v>
      </c>
      <c r="E42" s="46">
        <v>480</v>
      </c>
      <c r="F42" s="46">
        <v>650</v>
      </c>
      <c r="G42" s="46">
        <f t="shared" si="2"/>
        <v>312000</v>
      </c>
      <c r="H42" s="39"/>
      <c r="I42" s="69" t="s">
        <v>23</v>
      </c>
      <c r="J42" s="69"/>
      <c r="K42" s="31">
        <f>COUNTIF(F32:F46,"&gt;=200")</f>
        <v>11</v>
      </c>
    </row>
    <row r="43" spans="3:11" s="34" customFormat="1" ht="19.5" customHeight="1" x14ac:dyDescent="0.2">
      <c r="C43" s="44">
        <f t="shared" ca="1" si="4"/>
        <v>44135</v>
      </c>
      <c r="D43" s="45" t="s">
        <v>14</v>
      </c>
      <c r="E43" s="47">
        <v>270</v>
      </c>
      <c r="F43" s="47">
        <v>310</v>
      </c>
      <c r="G43" s="46">
        <f t="shared" si="2"/>
        <v>83700</v>
      </c>
      <c r="H43" s="39"/>
      <c r="I43" s="70" t="s">
        <v>24</v>
      </c>
      <c r="J43" s="71"/>
      <c r="K43" s="31">
        <f>COUNTIF(E32:E46,"&lt;100")</f>
        <v>6</v>
      </c>
    </row>
    <row r="44" spans="3:11" s="34" customFormat="1" ht="19.5" customHeight="1" x14ac:dyDescent="0.2">
      <c r="C44" s="44">
        <f t="shared" ca="1" si="4"/>
        <v>44136</v>
      </c>
      <c r="D44" s="45" t="s">
        <v>11</v>
      </c>
      <c r="E44" s="47">
        <v>90</v>
      </c>
      <c r="F44" s="47">
        <v>2050</v>
      </c>
      <c r="G44" s="46">
        <f t="shared" si="2"/>
        <v>184500</v>
      </c>
      <c r="H44" s="39"/>
      <c r="I44" s="22"/>
      <c r="J44" s="23"/>
      <c r="K44" s="24"/>
    </row>
    <row r="45" spans="3:11" s="34" customFormat="1" ht="19.5" customHeight="1" x14ac:dyDescent="0.2">
      <c r="C45" s="44">
        <f t="shared" ca="1" si="4"/>
        <v>44137</v>
      </c>
      <c r="D45" s="45" t="s">
        <v>11</v>
      </c>
      <c r="E45" s="47">
        <v>30</v>
      </c>
      <c r="F45" s="47">
        <v>3100</v>
      </c>
      <c r="G45" s="46">
        <f t="shared" si="2"/>
        <v>93000</v>
      </c>
      <c r="H45" s="39"/>
      <c r="I45" s="22"/>
      <c r="J45" s="23"/>
      <c r="K45" s="24"/>
    </row>
    <row r="46" spans="3:11" s="34" customFormat="1" ht="19.5" customHeight="1" x14ac:dyDescent="0.2">
      <c r="C46" s="44">
        <f t="shared" ca="1" si="4"/>
        <v>44138</v>
      </c>
      <c r="D46" s="45" t="s">
        <v>12</v>
      </c>
      <c r="E46" s="47">
        <v>130</v>
      </c>
      <c r="F46" s="47">
        <v>670</v>
      </c>
      <c r="G46" s="46">
        <f t="shared" si="2"/>
        <v>87100</v>
      </c>
      <c r="H46" s="39"/>
      <c r="I46" s="22"/>
      <c r="J46" s="23"/>
      <c r="K46" s="24"/>
    </row>
    <row r="47" spans="3:11" s="34" customFormat="1" ht="19.5" customHeight="1" x14ac:dyDescent="0.2"/>
    <row r="48" spans="3:11" s="34" customFormat="1" ht="14.4" x14ac:dyDescent="0.2"/>
  </sheetData>
  <mergeCells count="11">
    <mergeCell ref="A1:I1"/>
    <mergeCell ref="I41:J41"/>
    <mergeCell ref="I42:J42"/>
    <mergeCell ref="I43:J43"/>
    <mergeCell ref="G2:I2"/>
    <mergeCell ref="B2:E2"/>
    <mergeCell ref="I19:J19"/>
    <mergeCell ref="I20:J20"/>
    <mergeCell ref="I21:J21"/>
    <mergeCell ref="I22:J22"/>
    <mergeCell ref="I40:J40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42"/>
  <sheetViews>
    <sheetView workbookViewId="0">
      <selection activeCell="A3" sqref="A3"/>
    </sheetView>
  </sheetViews>
  <sheetFormatPr defaultColWidth="11.33203125" defaultRowHeight="13.2" x14ac:dyDescent="0.2"/>
  <cols>
    <col min="1" max="1" width="3" style="1" customWidth="1"/>
    <col min="2" max="2" width="5.77734375" style="1" customWidth="1"/>
    <col min="3" max="3" width="12" style="1" customWidth="1"/>
    <col min="4" max="4" width="9.77734375" style="1" customWidth="1"/>
    <col min="5" max="6" width="6.77734375" style="1" customWidth="1"/>
    <col min="7" max="7" width="10" style="1" customWidth="1"/>
    <col min="8" max="8" width="1.88671875" style="1" customWidth="1"/>
    <col min="9" max="9" width="10.6640625" style="1" customWidth="1"/>
    <col min="10" max="10" width="13.44140625" style="1" customWidth="1"/>
    <col min="11" max="11" width="10.88671875" style="1" customWidth="1"/>
    <col min="12" max="12" width="10.21875" style="1" customWidth="1"/>
    <col min="13" max="13" width="9.44140625" style="1" customWidth="1"/>
    <col min="14" max="16384" width="11.33203125" style="1"/>
  </cols>
  <sheetData>
    <row r="1" spans="1:12" ht="12.75" customHeight="1" thickBot="1" x14ac:dyDescent="0.25">
      <c r="A1" s="68" t="s">
        <v>25</v>
      </c>
      <c r="B1" s="68"/>
      <c r="C1" s="68"/>
      <c r="D1" s="68"/>
      <c r="E1" s="68"/>
      <c r="F1" s="68"/>
      <c r="G1" s="68"/>
      <c r="H1" s="68"/>
      <c r="I1" s="68"/>
    </row>
    <row r="2" spans="1:12" ht="23.25" customHeight="1" thickBot="1" x14ac:dyDescent="0.25">
      <c r="B2" s="77" t="s">
        <v>17</v>
      </c>
      <c r="C2" s="78"/>
      <c r="D2" s="78"/>
      <c r="E2" s="79"/>
      <c r="F2" s="2" t="s">
        <v>1</v>
      </c>
      <c r="G2" s="72" t="s">
        <v>18</v>
      </c>
      <c r="H2" s="72"/>
      <c r="I2" s="72"/>
    </row>
    <row r="3" spans="1:12" s="3" customFormat="1" ht="14.4" x14ac:dyDescent="0.2"/>
    <row r="4" spans="1:12" s="3" customFormat="1" ht="14.4" x14ac:dyDescent="0.2">
      <c r="C4" s="4" t="s">
        <v>19</v>
      </c>
      <c r="F4" s="5"/>
      <c r="G4" s="5"/>
      <c r="H4" s="5"/>
      <c r="I4" s="5"/>
      <c r="J4" s="5"/>
      <c r="K4" s="5"/>
      <c r="L4" s="5"/>
    </row>
    <row r="5" spans="1:12" s="3" customFormat="1" ht="14.4" x14ac:dyDescent="0.2">
      <c r="C5" s="4" t="s">
        <v>20</v>
      </c>
      <c r="F5" s="5"/>
      <c r="G5" s="5"/>
      <c r="H5" s="5"/>
      <c r="I5" s="5"/>
      <c r="J5" s="5"/>
      <c r="K5" s="5"/>
      <c r="L5" s="5"/>
    </row>
    <row r="6" spans="1:12" s="3" customFormat="1" ht="14.4" x14ac:dyDescent="0.2">
      <c r="F6" s="5"/>
      <c r="G6" s="5"/>
      <c r="H6" s="5"/>
      <c r="I6" s="5"/>
      <c r="J6" s="5"/>
      <c r="K6" s="5"/>
      <c r="L6" s="5"/>
    </row>
    <row r="7" spans="1:12" s="3" customFormat="1" ht="14.4" x14ac:dyDescent="0.2">
      <c r="B7" s="6" t="s">
        <v>0</v>
      </c>
      <c r="C7" s="7" t="s">
        <v>21</v>
      </c>
      <c r="I7" s="5"/>
      <c r="J7" s="5"/>
      <c r="K7" s="5"/>
    </row>
    <row r="8" spans="1:12" s="3" customFormat="1" ht="14.25" customHeight="1" x14ac:dyDescent="0.2">
      <c r="I8" s="5"/>
      <c r="J8" s="5"/>
      <c r="K8" s="5"/>
    </row>
    <row r="9" spans="1:12" s="3" customFormat="1" ht="18" customHeight="1" x14ac:dyDescent="0.2">
      <c r="C9" s="8" t="s">
        <v>16</v>
      </c>
      <c r="D9" s="8"/>
      <c r="E9" s="8"/>
      <c r="F9" s="8"/>
      <c r="G9" s="8"/>
      <c r="H9" s="9"/>
      <c r="I9" s="10"/>
      <c r="J9" s="11"/>
      <c r="K9" s="11"/>
      <c r="L9" s="9"/>
    </row>
    <row r="10" spans="1:12" s="3" customFormat="1" ht="18" customHeight="1" x14ac:dyDescent="0.2"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4"/>
      <c r="I10" s="15" t="s">
        <v>9</v>
      </c>
      <c r="J10" s="16" t="s">
        <v>10</v>
      </c>
      <c r="K10" s="12"/>
      <c r="L10" s="9"/>
    </row>
    <row r="11" spans="1:12" s="3" customFormat="1" ht="18" customHeight="1" x14ac:dyDescent="0.2">
      <c r="C11" s="17">
        <f ca="1">TODAY()</f>
        <v>44124</v>
      </c>
      <c r="D11" s="18" t="s">
        <v>13</v>
      </c>
      <c r="E11" s="19">
        <v>120</v>
      </c>
      <c r="F11" s="19">
        <v>45</v>
      </c>
      <c r="G11" s="19">
        <f>E11*F11</f>
        <v>5400</v>
      </c>
      <c r="H11" s="9"/>
      <c r="I11" s="18" t="s">
        <v>11</v>
      </c>
      <c r="J11" s="30">
        <f>COUNTIF($D$11:$D$25,I11)</f>
        <v>5</v>
      </c>
      <c r="L11" s="9"/>
    </row>
    <row r="12" spans="1:12" s="3" customFormat="1" ht="18" customHeight="1" x14ac:dyDescent="0.2">
      <c r="C12" s="17">
        <f ca="1">C11+1</f>
        <v>44125</v>
      </c>
      <c r="D12" s="18" t="s">
        <v>11</v>
      </c>
      <c r="E12" s="19">
        <v>70</v>
      </c>
      <c r="F12" s="19">
        <v>120</v>
      </c>
      <c r="G12" s="19">
        <f t="shared" ref="G12:G25" si="0">E12*F12</f>
        <v>8400</v>
      </c>
      <c r="H12" s="9"/>
      <c r="I12" s="18" t="s">
        <v>13</v>
      </c>
      <c r="J12" s="30">
        <f>COUNTIF($D$11:$D$25,I12)</f>
        <v>3</v>
      </c>
      <c r="L12" s="9"/>
    </row>
    <row r="13" spans="1:12" s="3" customFormat="1" ht="18" customHeight="1" x14ac:dyDescent="0.2">
      <c r="C13" s="17">
        <f t="shared" ref="C13:C25" ca="1" si="1">C12+1</f>
        <v>44126</v>
      </c>
      <c r="D13" s="18" t="s">
        <v>13</v>
      </c>
      <c r="E13" s="19">
        <v>60</v>
      </c>
      <c r="F13" s="19">
        <v>90</v>
      </c>
      <c r="G13" s="19">
        <f t="shared" si="0"/>
        <v>5400</v>
      </c>
      <c r="H13" s="9"/>
      <c r="I13" s="18" t="s">
        <v>14</v>
      </c>
      <c r="J13" s="30">
        <f>COUNTIF($D$11:$D$25,I13)</f>
        <v>3</v>
      </c>
      <c r="L13" s="9"/>
    </row>
    <row r="14" spans="1:12" s="3" customFormat="1" ht="18" customHeight="1" x14ac:dyDescent="0.2">
      <c r="C14" s="17">
        <f t="shared" ca="1" si="1"/>
        <v>44127</v>
      </c>
      <c r="D14" s="18" t="s">
        <v>14</v>
      </c>
      <c r="E14" s="19">
        <v>310</v>
      </c>
      <c r="F14" s="19">
        <v>210</v>
      </c>
      <c r="G14" s="19">
        <f t="shared" si="0"/>
        <v>65100</v>
      </c>
      <c r="H14" s="9"/>
      <c r="I14" s="18" t="s">
        <v>12</v>
      </c>
      <c r="J14" s="30">
        <f>COUNTIF($D$11:$D$25,I14)</f>
        <v>4</v>
      </c>
      <c r="L14" s="9"/>
    </row>
    <row r="15" spans="1:12" s="3" customFormat="1" ht="18" customHeight="1" x14ac:dyDescent="0.2">
      <c r="C15" s="17">
        <f t="shared" ca="1" si="1"/>
        <v>44128</v>
      </c>
      <c r="D15" s="18" t="s">
        <v>12</v>
      </c>
      <c r="E15" s="19">
        <v>200</v>
      </c>
      <c r="F15" s="19">
        <v>390</v>
      </c>
      <c r="G15" s="19">
        <f t="shared" si="0"/>
        <v>78000</v>
      </c>
      <c r="H15" s="9"/>
      <c r="I15" s="10"/>
      <c r="J15" s="11"/>
      <c r="K15" s="11"/>
      <c r="L15" s="9"/>
    </row>
    <row r="16" spans="1:12" s="3" customFormat="1" ht="18" customHeight="1" x14ac:dyDescent="0.2">
      <c r="C16" s="17">
        <f t="shared" ca="1" si="1"/>
        <v>44129</v>
      </c>
      <c r="D16" s="18" t="s">
        <v>11</v>
      </c>
      <c r="E16" s="19">
        <v>140</v>
      </c>
      <c r="F16" s="19">
        <v>1200</v>
      </c>
      <c r="G16" s="19">
        <f t="shared" si="0"/>
        <v>168000</v>
      </c>
      <c r="H16" s="9"/>
      <c r="I16" s="10"/>
      <c r="J16" s="11"/>
      <c r="K16" s="11"/>
      <c r="L16" s="9"/>
    </row>
    <row r="17" spans="3:12" s="3" customFormat="1" ht="18" customHeight="1" x14ac:dyDescent="0.2">
      <c r="C17" s="17">
        <f t="shared" ca="1" si="1"/>
        <v>44130</v>
      </c>
      <c r="D17" s="18" t="s">
        <v>12</v>
      </c>
      <c r="E17" s="19">
        <v>40</v>
      </c>
      <c r="F17" s="19">
        <v>2700</v>
      </c>
      <c r="G17" s="19">
        <f t="shared" si="0"/>
        <v>108000</v>
      </c>
      <c r="H17" s="9"/>
      <c r="I17" s="10"/>
      <c r="J17" s="11"/>
      <c r="K17" s="11"/>
      <c r="L17" s="9"/>
    </row>
    <row r="18" spans="3:12" s="3" customFormat="1" ht="18" customHeight="1" x14ac:dyDescent="0.2">
      <c r="C18" s="17">
        <f t="shared" ca="1" si="1"/>
        <v>44131</v>
      </c>
      <c r="D18" s="18" t="s">
        <v>12</v>
      </c>
      <c r="E18" s="19">
        <v>90</v>
      </c>
      <c r="F18" s="19">
        <v>390</v>
      </c>
      <c r="G18" s="19">
        <f t="shared" si="0"/>
        <v>35100</v>
      </c>
      <c r="H18" s="9"/>
      <c r="I18" s="10"/>
      <c r="J18" s="11"/>
      <c r="K18" s="11"/>
      <c r="L18" s="9"/>
    </row>
    <row r="19" spans="3:12" s="3" customFormat="1" ht="18" customHeight="1" x14ac:dyDescent="0.2">
      <c r="C19" s="17">
        <f t="shared" ca="1" si="1"/>
        <v>44132</v>
      </c>
      <c r="D19" s="18" t="s">
        <v>14</v>
      </c>
      <c r="E19" s="19">
        <v>190</v>
      </c>
      <c r="F19" s="19">
        <v>110</v>
      </c>
      <c r="G19" s="19">
        <f t="shared" si="0"/>
        <v>20900</v>
      </c>
      <c r="H19" s="9"/>
      <c r="L19" s="9"/>
    </row>
    <row r="20" spans="3:12" s="3" customFormat="1" ht="18" customHeight="1" x14ac:dyDescent="0.2">
      <c r="C20" s="17">
        <f t="shared" ca="1" si="1"/>
        <v>44133</v>
      </c>
      <c r="D20" s="18" t="s">
        <v>11</v>
      </c>
      <c r="E20" s="19">
        <v>200</v>
      </c>
      <c r="F20" s="19">
        <v>890</v>
      </c>
      <c r="G20" s="19">
        <f t="shared" si="0"/>
        <v>178000</v>
      </c>
      <c r="H20" s="9"/>
      <c r="L20" s="9"/>
    </row>
    <row r="21" spans="3:12" s="3" customFormat="1" ht="18" customHeight="1" x14ac:dyDescent="0.2">
      <c r="C21" s="17">
        <f t="shared" ca="1" si="1"/>
        <v>44134</v>
      </c>
      <c r="D21" s="18" t="s">
        <v>13</v>
      </c>
      <c r="E21" s="19">
        <v>480</v>
      </c>
      <c r="F21" s="19">
        <v>650</v>
      </c>
      <c r="G21" s="19">
        <f t="shared" si="0"/>
        <v>312000</v>
      </c>
      <c r="H21" s="9"/>
      <c r="L21" s="9"/>
    </row>
    <row r="22" spans="3:12" s="3" customFormat="1" ht="18" customHeight="1" x14ac:dyDescent="0.2">
      <c r="C22" s="17">
        <f t="shared" ca="1" si="1"/>
        <v>44135</v>
      </c>
      <c r="D22" s="18" t="s">
        <v>14</v>
      </c>
      <c r="E22" s="21">
        <v>270</v>
      </c>
      <c r="F22" s="21">
        <v>310</v>
      </c>
      <c r="G22" s="19">
        <f t="shared" si="0"/>
        <v>83700</v>
      </c>
      <c r="H22" s="9"/>
      <c r="L22" s="9"/>
    </row>
    <row r="23" spans="3:12" s="3" customFormat="1" ht="18" customHeight="1" x14ac:dyDescent="0.2">
      <c r="C23" s="17">
        <f t="shared" ca="1" si="1"/>
        <v>44136</v>
      </c>
      <c r="D23" s="18" t="s">
        <v>11</v>
      </c>
      <c r="E23" s="21">
        <v>90</v>
      </c>
      <c r="F23" s="21">
        <v>2050</v>
      </c>
      <c r="G23" s="19">
        <f t="shared" si="0"/>
        <v>184500</v>
      </c>
      <c r="H23" s="9"/>
      <c r="I23" s="22"/>
      <c r="J23" s="23"/>
      <c r="K23" s="24"/>
      <c r="L23" s="9"/>
    </row>
    <row r="24" spans="3:12" s="3" customFormat="1" ht="18" customHeight="1" x14ac:dyDescent="0.2">
      <c r="C24" s="17">
        <f t="shared" ca="1" si="1"/>
        <v>44137</v>
      </c>
      <c r="D24" s="18" t="s">
        <v>11</v>
      </c>
      <c r="E24" s="21">
        <v>30</v>
      </c>
      <c r="F24" s="21">
        <v>3100</v>
      </c>
      <c r="G24" s="19">
        <f t="shared" si="0"/>
        <v>93000</v>
      </c>
      <c r="H24" s="9"/>
      <c r="I24" s="22"/>
      <c r="J24" s="23"/>
      <c r="K24" s="24"/>
      <c r="L24" s="9"/>
    </row>
    <row r="25" spans="3:12" s="3" customFormat="1" ht="18" customHeight="1" x14ac:dyDescent="0.2">
      <c r="C25" s="17">
        <f t="shared" ca="1" si="1"/>
        <v>44138</v>
      </c>
      <c r="D25" s="18" t="s">
        <v>12</v>
      </c>
      <c r="E25" s="21">
        <v>130</v>
      </c>
      <c r="F25" s="21">
        <v>670</v>
      </c>
      <c r="G25" s="19">
        <f t="shared" si="0"/>
        <v>87100</v>
      </c>
      <c r="H25" s="9"/>
      <c r="I25" s="76" t="s">
        <v>15</v>
      </c>
      <c r="J25" s="76"/>
      <c r="K25" s="20"/>
      <c r="L25" s="9"/>
    </row>
    <row r="26" spans="3:12" s="3" customFormat="1" ht="18" customHeight="1" x14ac:dyDescent="0.2">
      <c r="H26" s="9"/>
      <c r="I26" s="69" t="s">
        <v>22</v>
      </c>
      <c r="J26" s="69"/>
      <c r="K26" s="30">
        <f>COUNTIF(G11:G25,"&gt;=100000")</f>
        <v>5</v>
      </c>
      <c r="L26" s="9"/>
    </row>
    <row r="27" spans="3:12" s="3" customFormat="1" ht="18" customHeight="1" x14ac:dyDescent="0.2">
      <c r="C27" s="22"/>
      <c r="D27" s="25"/>
      <c r="E27" s="26"/>
      <c r="F27" s="27"/>
      <c r="G27" s="27"/>
      <c r="H27" s="9"/>
      <c r="I27" s="69" t="s">
        <v>23</v>
      </c>
      <c r="J27" s="69"/>
      <c r="K27" s="30">
        <f>COUNTIF(F11:F25,"&gt;=200")</f>
        <v>11</v>
      </c>
      <c r="L27" s="9"/>
    </row>
    <row r="28" spans="3:12" s="3" customFormat="1" ht="18" customHeight="1" x14ac:dyDescent="0.2">
      <c r="C28" s="22"/>
      <c r="D28" s="25"/>
      <c r="E28" s="26"/>
      <c r="F28" s="27"/>
      <c r="G28" s="27"/>
      <c r="H28" s="9"/>
      <c r="I28" s="70" t="s">
        <v>24</v>
      </c>
      <c r="J28" s="71"/>
      <c r="K28" s="30">
        <f>COUNTIF(E11:E25,"&lt;100")</f>
        <v>6</v>
      </c>
      <c r="L28" s="9"/>
    </row>
    <row r="29" spans="3:12" s="3" customFormat="1" ht="18" customHeight="1" x14ac:dyDescent="0.2">
      <c r="C29" s="9"/>
      <c r="D29" s="50"/>
      <c r="E29" s="51"/>
      <c r="F29" s="52"/>
      <c r="G29" s="53"/>
      <c r="K29" s="26"/>
    </row>
    <row r="30" spans="3:12" s="3" customFormat="1" ht="14.4" x14ac:dyDescent="0.2">
      <c r="C30" s="9"/>
      <c r="D30" s="50"/>
      <c r="E30" s="51"/>
      <c r="F30" s="54"/>
      <c r="G30" s="53"/>
      <c r="K30" s="26"/>
    </row>
    <row r="31" spans="3:12" x14ac:dyDescent="0.2">
      <c r="C31" s="55"/>
      <c r="D31" s="56"/>
      <c r="E31" s="57"/>
      <c r="F31" s="58"/>
      <c r="G31" s="59"/>
      <c r="H31" s="60"/>
      <c r="J31" s="61"/>
      <c r="K31" s="61"/>
    </row>
    <row r="32" spans="3:12" x14ac:dyDescent="0.2">
      <c r="C32" s="55"/>
      <c r="D32" s="56"/>
      <c r="E32" s="57"/>
      <c r="F32" s="58"/>
      <c r="G32" s="59"/>
      <c r="H32" s="60"/>
      <c r="J32" s="61"/>
      <c r="K32" s="61"/>
    </row>
    <row r="33" spans="3:7" x14ac:dyDescent="0.2">
      <c r="C33" s="62"/>
      <c r="D33" s="63"/>
      <c r="E33" s="61"/>
      <c r="F33" s="64"/>
      <c r="G33" s="64"/>
    </row>
    <row r="34" spans="3:7" x14ac:dyDescent="0.2">
      <c r="C34" s="62"/>
      <c r="D34" s="63"/>
      <c r="E34" s="61"/>
      <c r="F34" s="64"/>
      <c r="G34" s="64"/>
    </row>
    <row r="35" spans="3:7" x14ac:dyDescent="0.2">
      <c r="C35" s="62"/>
      <c r="D35" s="63"/>
      <c r="E35" s="61"/>
      <c r="F35" s="64"/>
      <c r="G35" s="64"/>
    </row>
    <row r="36" spans="3:7" x14ac:dyDescent="0.2">
      <c r="C36" s="62"/>
      <c r="D36" s="63"/>
      <c r="E36" s="61"/>
      <c r="F36" s="64"/>
      <c r="G36" s="64"/>
    </row>
    <row r="37" spans="3:7" x14ac:dyDescent="0.2">
      <c r="C37" s="62"/>
      <c r="D37" s="63"/>
      <c r="E37" s="61"/>
      <c r="F37" s="65"/>
      <c r="G37" s="65"/>
    </row>
    <row r="38" spans="3:7" x14ac:dyDescent="0.2">
      <c r="C38" s="62"/>
      <c r="D38" s="63"/>
      <c r="E38" s="61"/>
      <c r="F38" s="65"/>
      <c r="G38" s="65"/>
    </row>
    <row r="39" spans="3:7" x14ac:dyDescent="0.2">
      <c r="C39" s="62"/>
      <c r="D39" s="63"/>
      <c r="E39" s="61"/>
      <c r="F39" s="65"/>
      <c r="G39" s="65"/>
    </row>
    <row r="40" spans="3:7" x14ac:dyDescent="0.2">
      <c r="C40" s="66"/>
      <c r="D40" s="67"/>
      <c r="E40" s="80"/>
      <c r="F40" s="80"/>
      <c r="G40" s="66"/>
    </row>
    <row r="41" spans="3:7" x14ac:dyDescent="0.2">
      <c r="C41" s="66"/>
      <c r="D41" s="66"/>
      <c r="E41" s="66"/>
      <c r="F41" s="66"/>
      <c r="G41" s="66"/>
    </row>
    <row r="42" spans="3:7" x14ac:dyDescent="0.2">
      <c r="C42" s="66"/>
      <c r="D42" s="66"/>
      <c r="E42" s="66"/>
      <c r="F42" s="66"/>
      <c r="G42" s="66"/>
    </row>
  </sheetData>
  <mergeCells count="8">
    <mergeCell ref="A1:I1"/>
    <mergeCell ref="B2:E2"/>
    <mergeCell ref="E40:F40"/>
    <mergeCell ref="I25:J25"/>
    <mergeCell ref="I26:J26"/>
    <mergeCell ref="I27:J27"/>
    <mergeCell ref="I28:J28"/>
    <mergeCell ref="G2:I2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2020-10-20T03:43:33Z</dcterms:modified>
</cp:coreProperties>
</file>