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8A85AD6E-FAF3-4492-BD43-7CB4D0ECE748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9" i="2" l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6" i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9" i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G19" i="2" l="1"/>
  <c r="G18" i="2"/>
  <c r="G17" i="2"/>
  <c r="G16" i="2"/>
  <c r="G15" i="2"/>
  <c r="G14" i="2"/>
  <c r="G13" i="2"/>
  <c r="G12" i="2"/>
  <c r="G11" i="2"/>
  <c r="G10" i="2"/>
  <c r="G9" i="2"/>
  <c r="G36" i="1"/>
  <c r="G35" i="1"/>
  <c r="G34" i="1"/>
  <c r="G33" i="1"/>
  <c r="G32" i="1"/>
  <c r="G31" i="1"/>
  <c r="G30" i="1"/>
  <c r="G29" i="1"/>
  <c r="G28" i="1"/>
  <c r="G27" i="1"/>
  <c r="G26" i="1"/>
  <c r="G10" i="1"/>
  <c r="G11" i="1"/>
  <c r="G12" i="1"/>
  <c r="G13" i="1"/>
  <c r="G14" i="1"/>
  <c r="G15" i="1"/>
  <c r="G16" i="1"/>
  <c r="G17" i="1"/>
  <c r="G18" i="1"/>
  <c r="G19" i="1"/>
  <c r="G9" i="1"/>
  <c r="K27" i="1" l="1"/>
  <c r="K28" i="1"/>
  <c r="K10" i="2"/>
  <c r="K26" i="1"/>
  <c r="K11" i="2"/>
  <c r="K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($D$9:$D$19,D11,G9:G19)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($D$9:$D$19,D14,$G$9:$G$19)</t>
        </r>
      </text>
    </comment>
    <comment ref="K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($D$9:$D$19,D10,$G$9:$G$19)</t>
        </r>
        <r>
          <rPr>
            <b/>
            <sz val="14"/>
            <color indexed="10"/>
            <rFont val="ＭＳ Ｐゴシック"/>
            <family val="3"/>
            <charset val="128"/>
          </rPr>
          <t>+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($D$9:$D$19,D12,$G$9:$G$19)</t>
        </r>
      </text>
    </comment>
    <comment ref="K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(G9:G19)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($D$9:$D$19,D13,$G$9:$G$19)</t>
        </r>
      </text>
    </comment>
  </commentList>
</comments>
</file>

<file path=xl/sharedStrings.xml><?xml version="1.0" encoding="utf-8"?>
<sst xmlns="http://schemas.openxmlformats.org/spreadsheetml/2006/main" count="77" uniqueCount="22">
  <si>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</si>
  <si>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</si>
  <si>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</si>
  <si>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</si>
  <si>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</si>
  <si>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</si>
  <si>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</si>
  <si>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</si>
  <si>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</si>
  <si>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</si>
  <si>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</si>
  <si>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</si>
  <si>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</si>
  <si>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</si>
  <si>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■台帳</t>
    <rPh sb="1" eb="3">
      <t>ダイチョウ</t>
    </rPh>
    <phoneticPr fontId="2"/>
  </si>
  <si>
    <t>SUMIF &amp; SUM</t>
    <phoneticPr fontId="2"/>
  </si>
  <si>
    <t>「数学/三角」</t>
    <rPh sb="1" eb="3">
      <t>スウガク</t>
    </rPh>
    <rPh sb="4" eb="6">
      <t>サンカク</t>
    </rPh>
    <phoneticPr fontId="2"/>
  </si>
  <si>
    <r>
      <t>■</t>
    </r>
    <r>
      <rPr>
        <sz val="12"/>
        <rFont val="ＭＳ Ｐゴシック"/>
        <family val="3"/>
        <charset val="128"/>
      </rPr>
      <t>部分に「台帳」データより関数を組合せて設定して完成しましょう。</t>
    </r>
    <rPh sb="1" eb="3">
      <t>ブブン</t>
    </rPh>
    <rPh sb="5" eb="7">
      <t>ダイチョウ</t>
    </rPh>
    <rPh sb="13" eb="15">
      <t>カンスウ</t>
    </rPh>
    <rPh sb="16" eb="18">
      <t>クミアワ</t>
    </rPh>
    <rPh sb="20" eb="22">
      <t>セッテイ</t>
    </rPh>
    <rPh sb="24" eb="26">
      <t>カンセイ</t>
    </rPh>
    <phoneticPr fontId="2"/>
  </si>
  <si>
    <r>
      <rPr>
        <b/>
        <sz val="12"/>
        <rFont val="ＭＳ Ｐゴシック"/>
        <family val="3"/>
        <charset val="128"/>
      </rPr>
      <t>Ｂ商会㈱</t>
    </r>
    <r>
      <rPr>
        <sz val="12"/>
        <rFont val="ＭＳ Ｐゴシック"/>
        <family val="3"/>
        <charset val="128"/>
      </rPr>
      <t>とＤ</t>
    </r>
    <r>
      <rPr>
        <b/>
        <sz val="12"/>
        <rFont val="ＭＳ Ｐゴシック"/>
        <family val="3"/>
        <charset val="128"/>
      </rPr>
      <t>販売㈱</t>
    </r>
    <r>
      <rPr>
        <sz val="12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合計金額</t>
    </r>
    <rPh sb="10" eb="12">
      <t>ゴウケイ</t>
    </rPh>
    <rPh sb="12" eb="14">
      <t>キンガク</t>
    </rPh>
    <phoneticPr fontId="2"/>
  </si>
  <si>
    <r>
      <rPr>
        <b/>
        <sz val="12"/>
        <rFont val="ＭＳ Ｐゴシック"/>
        <family val="3"/>
        <charset val="128"/>
      </rPr>
      <t>Ａ物産</t>
    </r>
    <r>
      <rPr>
        <sz val="12"/>
        <rFont val="ＭＳ Ｐゴシック"/>
        <family val="3"/>
        <charset val="128"/>
      </rPr>
      <t>とＣ</t>
    </r>
    <r>
      <rPr>
        <b/>
        <sz val="12"/>
        <rFont val="ＭＳ Ｐゴシック"/>
        <family val="3"/>
        <charset val="128"/>
      </rPr>
      <t>商事㈲</t>
    </r>
    <r>
      <rPr>
        <sz val="12"/>
        <rFont val="ＭＳ Ｐゴシック"/>
        <family val="3"/>
        <charset val="128"/>
      </rPr>
      <t>の</t>
    </r>
    <r>
      <rPr>
        <b/>
        <sz val="12"/>
        <color rgb="FFC00000"/>
        <rFont val="ＭＳ Ｐゴシック"/>
        <family val="3"/>
        <charset val="128"/>
      </rPr>
      <t>合計金額</t>
    </r>
    <rPh sb="9" eb="11">
      <t>ゴウケイ</t>
    </rPh>
    <rPh sb="11" eb="13">
      <t>キンガク</t>
    </rPh>
    <phoneticPr fontId="2"/>
  </si>
  <si>
    <r>
      <t>Ａ物産を除いた</t>
    </r>
    <r>
      <rPr>
        <b/>
        <sz val="12"/>
        <color rgb="FFC00000"/>
        <rFont val="ＭＳ Ｐゴシック"/>
        <family val="3"/>
        <charset val="128"/>
      </rPr>
      <t>合計金額</t>
    </r>
    <rPh sb="4" eb="5">
      <t>ノゾ</t>
    </rPh>
    <rPh sb="7" eb="9">
      <t>ゴウケイ</t>
    </rPh>
    <rPh sb="9" eb="11">
      <t>キンガク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</si>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</sst>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38" fontId="0" fillId="0" borderId="0" xfId="0" applyNumberFormat="1">
      <alignment vertical="center"/>
    </xf>
    <xf numFmtId="0" fontId="11" fillId="0" borderId="0" xfId="0" applyFont="1" applyFill="1" applyBorder="1" applyAlignment="1">
      <alignment horizontal="left" vertical="center"/>
    </xf>
    <xf numFmtId="6" fontId="11" fillId="0" borderId="0" xfId="0" applyNumberFormat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1" fillId="0" borderId="0" xfId="0" applyNumberFormat="1" applyFont="1" applyFill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14" fillId="2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>
      <alignment vertical="center"/>
    </xf>
    <xf numFmtId="0" fontId="15" fillId="2" borderId="1" xfId="0" applyFont="1" applyFill="1" applyBorder="1" applyAlignment="1">
      <alignment horizontal="center" vertical="center"/>
    </xf>
    <xf numFmtId="56" fontId="14" fillId="8" borderId="1" xfId="0" applyNumberFormat="1" applyFont="1" applyFill="1" applyBorder="1">
      <alignment vertical="center"/>
    </xf>
    <xf numFmtId="0" fontId="14" fillId="0" borderId="1" xfId="0" applyNumberFormat="1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1" fillId="0" borderId="0" xfId="1" applyFont="1" applyFill="1" applyBorder="1">
      <alignment vertical="center"/>
    </xf>
    <xf numFmtId="38" fontId="14" fillId="0" borderId="0" xfId="1" applyFont="1" applyFill="1" applyBorder="1" applyAlignment="1">
      <alignment vertical="center"/>
    </xf>
    <xf numFmtId="0" fontId="16" fillId="0" borderId="0" xfId="0" applyFo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38" fontId="17" fillId="0" borderId="1" xfId="1" applyFont="1" applyFill="1" applyBorder="1">
      <alignment vertical="center"/>
    </xf>
    <xf numFmtId="38" fontId="18" fillId="0" borderId="1" xfId="1" applyFont="1" applyBorder="1">
      <alignment vertical="center"/>
    </xf>
    <xf numFmtId="38" fontId="17" fillId="5" borderId="1" xfId="1" applyFont="1" applyFill="1" applyBorder="1" applyAlignment="1">
      <alignment horizontal="right" vertical="center"/>
    </xf>
    <xf numFmtId="38" fontId="17" fillId="7" borderId="1" xfId="1" applyFont="1" applyFill="1" applyBorder="1" applyAlignment="1">
      <alignment horizontal="right" vertical="center"/>
    </xf>
    <xf numFmtId="6" fontId="14" fillId="0" borderId="0" xfId="0" applyNumberFormat="1" applyFont="1" applyFill="1" applyBorder="1" applyAlignment="1">
      <alignment horizontal="right" vertical="center"/>
    </xf>
    <xf numFmtId="38" fontId="14" fillId="0" borderId="0" xfId="0" applyNumberFormat="1" applyFont="1" applyFill="1" applyBorder="1" applyAlignment="1">
      <alignment horizontal="center" vertical="center"/>
    </xf>
    <xf numFmtId="38" fontId="14" fillId="0" borderId="0" xfId="0" applyNumberFormat="1" applyFont="1">
      <alignment vertical="center"/>
    </xf>
    <xf numFmtId="38" fontId="11" fillId="0" borderId="0" xfId="0" applyNumberFormat="1" applyFont="1">
      <alignment vertical="center"/>
    </xf>
    <xf numFmtId="14" fontId="11" fillId="0" borderId="0" xfId="0" applyNumberFormat="1" applyFont="1" applyFill="1" applyBorder="1" applyAlignment="1">
      <alignment horizontal="center" vertical="center"/>
    </xf>
    <xf numFmtId="14" fontId="11" fillId="0" borderId="0" xfId="0" applyNumberFormat="1" applyFont="1" applyFill="1" applyBorder="1">
      <alignment vertical="center"/>
    </xf>
    <xf numFmtId="0" fontId="14" fillId="0" borderId="0" xfId="1" applyNumberFormat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0" fontId="11" fillId="0" borderId="0" xfId="0" applyNumberFormat="1" applyFont="1" applyFill="1" applyBorder="1" applyAlignment="1">
      <alignment horizontal="right" vertical="center"/>
    </xf>
    <xf numFmtId="38" fontId="11" fillId="0" borderId="0" xfId="1" applyFont="1" applyBorder="1">
      <alignment vertical="center"/>
    </xf>
    <xf numFmtId="38" fontId="14" fillId="0" borderId="0" xfId="1" applyFont="1" applyFill="1" applyBorder="1">
      <alignment vertical="center"/>
    </xf>
    <xf numFmtId="0" fontId="12" fillId="0" borderId="1" xfId="0" applyNumberFormat="1" applyFont="1" applyFill="1" applyBorder="1" applyAlignment="1">
      <alignment horizontal="left" vertical="center"/>
    </xf>
    <xf numFmtId="0" fontId="11" fillId="0" borderId="1" xfId="0" applyNumberFormat="1" applyFont="1" applyFill="1" applyBorder="1" applyAlignment="1">
      <alignment horizontal="left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6" fontId="10" fillId="6" borderId="0" xfId="2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19</xdr:row>
      <xdr:rowOff>66675</xdr:rowOff>
    </xdr:from>
    <xdr:to>
      <xdr:col>11</xdr:col>
      <xdr:colOff>9525</xdr:colOff>
      <xdr:row>22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35052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116204</xdr:colOff>
      <xdr:row>0</xdr:row>
      <xdr:rowOff>28575</xdr:rowOff>
    </xdr:from>
    <xdr:to>
      <xdr:col>14</xdr:col>
      <xdr:colOff>772000</xdr:colOff>
      <xdr:row>2</xdr:row>
      <xdr:rowOff>542925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4" y="28575"/>
          <a:ext cx="4968716" cy="9639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6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7.109375" customWidth="1"/>
    <col min="3" max="4" width="12.5546875" customWidth="1"/>
    <col min="5" max="7" width="9.33203125" customWidth="1"/>
    <col min="8" max="8" width="2" customWidth="1"/>
    <col min="9" max="9" width="17.44140625" customWidth="1"/>
    <col min="10" max="10" width="11.33203125" customWidth="1"/>
    <col min="11" max="11" width="14.21875" customWidth="1"/>
    <col min="12" max="12" width="10.21875" customWidth="1"/>
    <col min="13" max="13" width="9.44140625" customWidth="1"/>
  </cols>
  <sheetData>
    <row r="1" spans="1:12" ht="12.75" customHeight="1" thickBot="1" x14ac:dyDescent="0.25">
      <c r="A1" s="54" t="s">
        <v>21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5">
      <c r="B2" s="51" t="s">
        <v>15</v>
      </c>
      <c r="C2" s="52"/>
      <c r="D2" s="52"/>
      <c r="E2" s="53"/>
      <c r="F2" s="1" t="s">
        <v>1</v>
      </c>
      <c r="G2" s="55" t="s">
        <v>16</v>
      </c>
      <c r="H2" s="55"/>
      <c r="I2" s="55"/>
    </row>
    <row r="3" spans="1:12" s="12" customFormat="1" ht="14.4" x14ac:dyDescent="0.2"/>
    <row r="4" spans="1:12" s="12" customFormat="1" ht="14.4" x14ac:dyDescent="0.2">
      <c r="F4" s="13"/>
      <c r="G4" s="13"/>
      <c r="H4" s="13"/>
      <c r="I4" s="13"/>
      <c r="J4" s="13"/>
      <c r="K4" s="13"/>
      <c r="L4" s="13"/>
    </row>
    <row r="5" spans="1:12" s="12" customFormat="1" ht="14.4" x14ac:dyDescent="0.2">
      <c r="B5" s="14" t="s">
        <v>0</v>
      </c>
      <c r="C5" s="15" t="s">
        <v>17</v>
      </c>
      <c r="I5" s="13"/>
      <c r="J5" s="13"/>
      <c r="K5" s="13"/>
    </row>
    <row r="6" spans="1:12" s="12" customFormat="1" ht="13.5" customHeight="1" x14ac:dyDescent="0.2">
      <c r="I6" s="13"/>
      <c r="J6" s="13"/>
      <c r="K6" s="13"/>
    </row>
    <row r="7" spans="1:12" s="12" customFormat="1" ht="14.4" x14ac:dyDescent="0.2">
      <c r="C7" s="16" t="s">
        <v>14</v>
      </c>
      <c r="D7" s="16"/>
      <c r="E7" s="16"/>
      <c r="F7" s="16"/>
      <c r="G7" s="16"/>
      <c r="H7" s="17"/>
      <c r="I7" s="18"/>
      <c r="J7" s="19"/>
      <c r="K7" s="19"/>
      <c r="L7" s="17"/>
    </row>
    <row r="8" spans="1:12" s="20" customFormat="1" ht="15.75" customHeight="1" x14ac:dyDescent="0.2">
      <c r="C8" s="21" t="s">
        <v>4</v>
      </c>
      <c r="D8" s="21" t="s">
        <v>5</v>
      </c>
      <c r="E8" s="21" t="s">
        <v>6</v>
      </c>
      <c r="F8" s="21" t="s">
        <v>7</v>
      </c>
      <c r="G8" s="21" t="s">
        <v>8</v>
      </c>
      <c r="H8" s="22"/>
      <c r="I8" s="50" t="s">
        <v>13</v>
      </c>
      <c r="J8" s="50"/>
      <c r="K8" s="23"/>
    </row>
    <row r="9" spans="1:12" s="12" customFormat="1" ht="15.75" customHeight="1" x14ac:dyDescent="0.2">
      <c r="C9" s="24">
        <f ca="1">TODAY()</f>
        <v>44127</v>
      </c>
      <c r="D9" s="25" t="s">
        <v>11</v>
      </c>
      <c r="E9" s="33">
        <v>120</v>
      </c>
      <c r="F9" s="33">
        <v>45</v>
      </c>
      <c r="G9" s="33">
        <f>E9*F9</f>
        <v>5400</v>
      </c>
      <c r="H9" s="17"/>
      <c r="I9" s="49" t="s">
        <v>18</v>
      </c>
      <c r="J9" s="49"/>
      <c r="K9" s="36"/>
    </row>
    <row r="10" spans="1:12" s="12" customFormat="1" ht="15.75" customHeight="1" x14ac:dyDescent="0.2">
      <c r="C10" s="24">
        <f ca="1">C9+1</f>
        <v>44128</v>
      </c>
      <c r="D10" s="25" t="s">
        <v>9</v>
      </c>
      <c r="E10" s="33">
        <v>70</v>
      </c>
      <c r="F10" s="33">
        <v>120</v>
      </c>
      <c r="G10" s="33">
        <f t="shared" ref="G10:G19" si="0">E10*F10</f>
        <v>8400</v>
      </c>
      <c r="H10" s="17"/>
      <c r="I10" s="49" t="s">
        <v>19</v>
      </c>
      <c r="J10" s="49"/>
      <c r="K10" s="36"/>
    </row>
    <row r="11" spans="1:12" s="12" customFormat="1" ht="15.75" customHeight="1" x14ac:dyDescent="0.2">
      <c r="C11" s="24">
        <f t="shared" ref="C11:C19" ca="1" si="1">C10+1</f>
        <v>44129</v>
      </c>
      <c r="D11" s="25" t="s">
        <v>11</v>
      </c>
      <c r="E11" s="33">
        <v>60</v>
      </c>
      <c r="F11" s="33">
        <v>90</v>
      </c>
      <c r="G11" s="33">
        <f t="shared" si="0"/>
        <v>5400</v>
      </c>
      <c r="H11" s="17"/>
      <c r="I11" s="48" t="s">
        <v>20</v>
      </c>
      <c r="J11" s="49"/>
      <c r="K11" s="36"/>
    </row>
    <row r="12" spans="1:12" s="12" customFormat="1" ht="15.75" customHeight="1" x14ac:dyDescent="0.2">
      <c r="C12" s="24">
        <f t="shared" ca="1" si="1"/>
        <v>44130</v>
      </c>
      <c r="D12" s="25" t="s">
        <v>12</v>
      </c>
      <c r="E12" s="33">
        <v>310</v>
      </c>
      <c r="F12" s="33">
        <v>210</v>
      </c>
      <c r="G12" s="33">
        <f t="shared" si="0"/>
        <v>65100</v>
      </c>
      <c r="H12" s="17"/>
      <c r="J12" s="17"/>
    </row>
    <row r="13" spans="1:12" s="12" customFormat="1" ht="15.75" customHeight="1" x14ac:dyDescent="0.2">
      <c r="C13" s="24">
        <f t="shared" ca="1" si="1"/>
        <v>44131</v>
      </c>
      <c r="D13" s="25" t="s">
        <v>9</v>
      </c>
      <c r="E13" s="33">
        <v>140</v>
      </c>
      <c r="F13" s="33">
        <v>1200</v>
      </c>
      <c r="G13" s="33">
        <f t="shared" si="0"/>
        <v>168000</v>
      </c>
      <c r="H13" s="17"/>
      <c r="I13" s="18"/>
      <c r="J13" s="19"/>
      <c r="K13" s="19"/>
      <c r="L13" s="17"/>
    </row>
    <row r="14" spans="1:12" s="12" customFormat="1" ht="15.75" customHeight="1" x14ac:dyDescent="0.2">
      <c r="C14" s="24">
        <f t="shared" ca="1" si="1"/>
        <v>44132</v>
      </c>
      <c r="D14" s="25" t="s">
        <v>10</v>
      </c>
      <c r="E14" s="33">
        <v>40</v>
      </c>
      <c r="F14" s="33">
        <v>2700</v>
      </c>
      <c r="G14" s="33">
        <f t="shared" si="0"/>
        <v>108000</v>
      </c>
      <c r="H14" s="17"/>
      <c r="I14" s="18"/>
      <c r="J14" s="19"/>
      <c r="K14" s="19"/>
      <c r="L14" s="17"/>
    </row>
    <row r="15" spans="1:12" s="12" customFormat="1" ht="15.75" customHeight="1" x14ac:dyDescent="0.2">
      <c r="C15" s="24">
        <f t="shared" ca="1" si="1"/>
        <v>44133</v>
      </c>
      <c r="D15" s="25" t="s">
        <v>10</v>
      </c>
      <c r="E15" s="33">
        <v>90</v>
      </c>
      <c r="F15" s="33">
        <v>390</v>
      </c>
      <c r="G15" s="33">
        <f t="shared" si="0"/>
        <v>35100</v>
      </c>
      <c r="H15" s="17"/>
      <c r="I15" s="18"/>
      <c r="J15" s="19"/>
      <c r="K15" s="19"/>
      <c r="L15" s="17"/>
    </row>
    <row r="16" spans="1:12" s="12" customFormat="1" ht="15.75" customHeight="1" x14ac:dyDescent="0.2">
      <c r="C16" s="24">
        <f t="shared" ca="1" si="1"/>
        <v>44134</v>
      </c>
      <c r="D16" s="25" t="s">
        <v>12</v>
      </c>
      <c r="E16" s="33">
        <v>190</v>
      </c>
      <c r="F16" s="33">
        <v>110</v>
      </c>
      <c r="G16" s="33">
        <f t="shared" si="0"/>
        <v>20900</v>
      </c>
      <c r="H16" s="17"/>
      <c r="L16" s="17"/>
    </row>
    <row r="17" spans="2:12" s="12" customFormat="1" ht="15.75" customHeight="1" x14ac:dyDescent="0.2">
      <c r="C17" s="24">
        <f t="shared" ca="1" si="1"/>
        <v>44135</v>
      </c>
      <c r="D17" s="25" t="s">
        <v>9</v>
      </c>
      <c r="E17" s="33">
        <v>200</v>
      </c>
      <c r="F17" s="33">
        <v>890</v>
      </c>
      <c r="G17" s="33">
        <f t="shared" si="0"/>
        <v>178000</v>
      </c>
      <c r="H17" s="17"/>
      <c r="L17" s="17"/>
    </row>
    <row r="18" spans="2:12" s="12" customFormat="1" ht="15.75" customHeight="1" x14ac:dyDescent="0.2">
      <c r="C18" s="24">
        <f t="shared" ca="1" si="1"/>
        <v>44136</v>
      </c>
      <c r="D18" s="25" t="s">
        <v>12</v>
      </c>
      <c r="E18" s="34">
        <v>270</v>
      </c>
      <c r="F18" s="34">
        <v>310</v>
      </c>
      <c r="G18" s="33">
        <f t="shared" si="0"/>
        <v>83700</v>
      </c>
      <c r="H18" s="17"/>
      <c r="L18" s="17"/>
    </row>
    <row r="19" spans="2:12" s="12" customFormat="1" ht="15.75" customHeight="1" x14ac:dyDescent="0.2">
      <c r="C19" s="24">
        <f t="shared" ca="1" si="1"/>
        <v>44137</v>
      </c>
      <c r="D19" s="25" t="s">
        <v>9</v>
      </c>
      <c r="E19" s="34">
        <v>90</v>
      </c>
      <c r="F19" s="34">
        <v>2050</v>
      </c>
      <c r="G19" s="33">
        <f t="shared" si="0"/>
        <v>184500</v>
      </c>
      <c r="H19" s="17"/>
      <c r="I19" s="26"/>
      <c r="J19" s="10"/>
      <c r="K19" s="11"/>
      <c r="L19" s="17"/>
    </row>
    <row r="20" spans="2:12" s="12" customFormat="1" ht="14.4" x14ac:dyDescent="0.2">
      <c r="H20" s="17"/>
      <c r="I20" s="26"/>
      <c r="J20" s="10"/>
      <c r="K20" s="11"/>
      <c r="L20" s="17"/>
    </row>
    <row r="21" spans="2:12" s="12" customFormat="1" ht="14.4" x14ac:dyDescent="0.2">
      <c r="C21" s="26"/>
      <c r="D21" s="27"/>
      <c r="E21" s="28"/>
      <c r="F21" s="29"/>
      <c r="G21" s="29"/>
      <c r="H21" s="17"/>
      <c r="I21" s="26"/>
      <c r="J21" s="10"/>
      <c r="K21" s="11"/>
      <c r="L21" s="17"/>
    </row>
    <row r="22" spans="2:12" s="12" customFormat="1" ht="14.4" x14ac:dyDescent="0.2">
      <c r="C22" s="30" t="s">
        <v>2</v>
      </c>
      <c r="D22" s="27"/>
      <c r="E22" s="28"/>
      <c r="F22" s="29"/>
      <c r="G22" s="29"/>
      <c r="H22" s="17"/>
      <c r="I22" s="26"/>
      <c r="J22" s="10"/>
      <c r="K22" s="11"/>
      <c r="L22" s="10"/>
    </row>
    <row r="23" spans="2:12" s="12" customFormat="1" ht="14.4" x14ac:dyDescent="0.2">
      <c r="D23" s="31"/>
      <c r="F23" s="28"/>
      <c r="G23" s="17"/>
      <c r="K23" s="28"/>
    </row>
    <row r="24" spans="2:12" s="12" customFormat="1" ht="14.4" x14ac:dyDescent="0.2">
      <c r="B24" s="32" t="s">
        <v>3</v>
      </c>
      <c r="C24" s="16" t="s">
        <v>14</v>
      </c>
      <c r="D24" s="16"/>
      <c r="E24" s="16"/>
      <c r="F24" s="16"/>
      <c r="G24" s="16"/>
      <c r="H24" s="17"/>
      <c r="I24" s="18"/>
      <c r="J24" s="19"/>
      <c r="K24" s="19"/>
    </row>
    <row r="25" spans="2:12" s="12" customFormat="1" ht="15.75" customHeight="1" x14ac:dyDescent="0.2">
      <c r="C25" s="21" t="s">
        <v>4</v>
      </c>
      <c r="D25" s="21" t="s">
        <v>5</v>
      </c>
      <c r="E25" s="21" t="s">
        <v>6</v>
      </c>
      <c r="F25" s="21" t="s">
        <v>7</v>
      </c>
      <c r="G25" s="21" t="s">
        <v>8</v>
      </c>
      <c r="H25" s="22"/>
      <c r="I25" s="50" t="s">
        <v>13</v>
      </c>
      <c r="J25" s="50"/>
      <c r="K25" s="23"/>
    </row>
    <row r="26" spans="2:12" s="12" customFormat="1" ht="15.75" customHeight="1" x14ac:dyDescent="0.2">
      <c r="C26" s="24">
        <f ca="1">TODAY()</f>
        <v>44127</v>
      </c>
      <c r="D26" s="25" t="s">
        <v>11</v>
      </c>
      <c r="E26" s="33">
        <v>120</v>
      </c>
      <c r="F26" s="33">
        <v>45</v>
      </c>
      <c r="G26" s="33">
        <f>E26*F26</f>
        <v>5400</v>
      </c>
      <c r="H26" s="17"/>
      <c r="I26" s="49" t="s">
        <v>18</v>
      </c>
      <c r="J26" s="49"/>
      <c r="K26" s="35">
        <f>SUMIF($D$9:$D$19,D28,G26:G36)+SUMIF($D$9:$D$19,D31,$G$9:$G$19)</f>
        <v>153900</v>
      </c>
    </row>
    <row r="27" spans="2:12" s="12" customFormat="1" ht="15.75" customHeight="1" x14ac:dyDescent="0.2">
      <c r="C27" s="24">
        <f ca="1">C26+1</f>
        <v>44128</v>
      </c>
      <c r="D27" s="25" t="s">
        <v>9</v>
      </c>
      <c r="E27" s="33">
        <v>70</v>
      </c>
      <c r="F27" s="33">
        <v>120</v>
      </c>
      <c r="G27" s="33">
        <f t="shared" ref="G27:G36" si="2">E27*F27</f>
        <v>8400</v>
      </c>
      <c r="H27" s="17"/>
      <c r="I27" s="49" t="s">
        <v>19</v>
      </c>
      <c r="J27" s="49"/>
      <c r="K27" s="35">
        <f>SUMIF($D$9:$D$19,D27,$G$9:$G$19)+SUMIF($D$9:$D$19,D29,$G$9:$G$19)</f>
        <v>708600</v>
      </c>
    </row>
    <row r="28" spans="2:12" s="12" customFormat="1" ht="15.75" customHeight="1" x14ac:dyDescent="0.2">
      <c r="C28" s="24">
        <f t="shared" ref="C28:C36" ca="1" si="3">C27+1</f>
        <v>44129</v>
      </c>
      <c r="D28" s="25" t="s">
        <v>11</v>
      </c>
      <c r="E28" s="33">
        <v>60</v>
      </c>
      <c r="F28" s="33">
        <v>90</v>
      </c>
      <c r="G28" s="33">
        <f t="shared" si="2"/>
        <v>5400</v>
      </c>
      <c r="H28" s="17"/>
      <c r="I28" s="48" t="s">
        <v>20</v>
      </c>
      <c r="J28" s="49"/>
      <c r="K28" s="35">
        <f>SUM(G26:G36)-SUMIF($D$9:$D$19,D30,$G$9:$G$19)</f>
        <v>323600</v>
      </c>
    </row>
    <row r="29" spans="2:12" s="12" customFormat="1" ht="15.75" customHeight="1" x14ac:dyDescent="0.2">
      <c r="C29" s="24">
        <f t="shared" ca="1" si="3"/>
        <v>44130</v>
      </c>
      <c r="D29" s="25" t="s">
        <v>12</v>
      </c>
      <c r="E29" s="33">
        <v>310</v>
      </c>
      <c r="F29" s="33">
        <v>210</v>
      </c>
      <c r="G29" s="33">
        <f t="shared" si="2"/>
        <v>65100</v>
      </c>
      <c r="H29" s="17"/>
      <c r="J29" s="17"/>
    </row>
    <row r="30" spans="2:12" s="12" customFormat="1" ht="15.75" customHeight="1" x14ac:dyDescent="0.2">
      <c r="C30" s="24">
        <f t="shared" ca="1" si="3"/>
        <v>44131</v>
      </c>
      <c r="D30" s="25" t="s">
        <v>9</v>
      </c>
      <c r="E30" s="33">
        <v>140</v>
      </c>
      <c r="F30" s="33">
        <v>1200</v>
      </c>
      <c r="G30" s="33">
        <f t="shared" si="2"/>
        <v>168000</v>
      </c>
      <c r="H30" s="17"/>
      <c r="I30" s="18"/>
      <c r="J30" s="19"/>
      <c r="K30" s="19"/>
    </row>
    <row r="31" spans="2:12" s="12" customFormat="1" ht="15.75" customHeight="1" x14ac:dyDescent="0.2">
      <c r="C31" s="24">
        <f t="shared" ca="1" si="3"/>
        <v>44132</v>
      </c>
      <c r="D31" s="25" t="s">
        <v>10</v>
      </c>
      <c r="E31" s="33">
        <v>40</v>
      </c>
      <c r="F31" s="33">
        <v>2700</v>
      </c>
      <c r="G31" s="33">
        <f t="shared" si="2"/>
        <v>108000</v>
      </c>
      <c r="H31" s="17"/>
      <c r="I31" s="18"/>
      <c r="J31" s="19"/>
      <c r="K31" s="19"/>
    </row>
    <row r="32" spans="2:12" s="12" customFormat="1" ht="15.75" customHeight="1" x14ac:dyDescent="0.2">
      <c r="C32" s="24">
        <f t="shared" ca="1" si="3"/>
        <v>44133</v>
      </c>
      <c r="D32" s="25" t="s">
        <v>10</v>
      </c>
      <c r="E32" s="33">
        <v>90</v>
      </c>
      <c r="F32" s="33">
        <v>390</v>
      </c>
      <c r="G32" s="33">
        <f t="shared" si="2"/>
        <v>35100</v>
      </c>
      <c r="H32" s="17"/>
      <c r="I32" s="18"/>
      <c r="J32" s="19"/>
      <c r="K32" s="19"/>
    </row>
    <row r="33" spans="3:11" s="12" customFormat="1" ht="15.75" customHeight="1" x14ac:dyDescent="0.2">
      <c r="C33" s="24">
        <f t="shared" ca="1" si="3"/>
        <v>44134</v>
      </c>
      <c r="D33" s="25" t="s">
        <v>12</v>
      </c>
      <c r="E33" s="33">
        <v>190</v>
      </c>
      <c r="F33" s="33">
        <v>110</v>
      </c>
      <c r="G33" s="33">
        <f t="shared" si="2"/>
        <v>20900</v>
      </c>
      <c r="H33" s="17"/>
    </row>
    <row r="34" spans="3:11" s="12" customFormat="1" ht="15.75" customHeight="1" x14ac:dyDescent="0.2">
      <c r="C34" s="24">
        <f t="shared" ca="1" si="3"/>
        <v>44135</v>
      </c>
      <c r="D34" s="25" t="s">
        <v>9</v>
      </c>
      <c r="E34" s="33">
        <v>200</v>
      </c>
      <c r="F34" s="33">
        <v>890</v>
      </c>
      <c r="G34" s="33">
        <f t="shared" si="2"/>
        <v>178000</v>
      </c>
      <c r="H34" s="17"/>
    </row>
    <row r="35" spans="3:11" s="12" customFormat="1" ht="15.75" customHeight="1" x14ac:dyDescent="0.2">
      <c r="C35" s="24">
        <f t="shared" ca="1" si="3"/>
        <v>44136</v>
      </c>
      <c r="D35" s="25" t="s">
        <v>12</v>
      </c>
      <c r="E35" s="34">
        <v>270</v>
      </c>
      <c r="F35" s="34">
        <v>310</v>
      </c>
      <c r="G35" s="33">
        <f t="shared" si="2"/>
        <v>83700</v>
      </c>
      <c r="H35" s="17"/>
    </row>
    <row r="36" spans="3:11" s="12" customFormat="1" ht="15.75" customHeight="1" x14ac:dyDescent="0.2">
      <c r="C36" s="24">
        <f t="shared" ca="1" si="3"/>
        <v>44137</v>
      </c>
      <c r="D36" s="25" t="s">
        <v>9</v>
      </c>
      <c r="E36" s="34">
        <v>90</v>
      </c>
      <c r="F36" s="34">
        <v>2050</v>
      </c>
      <c r="G36" s="33">
        <f t="shared" si="2"/>
        <v>184500</v>
      </c>
      <c r="H36" s="17"/>
      <c r="I36" s="26"/>
      <c r="J36" s="10"/>
      <c r="K36" s="11"/>
    </row>
    <row r="37" spans="3:11" s="12" customFormat="1" ht="14.4" x14ac:dyDescent="0.2">
      <c r="H37" s="17"/>
      <c r="I37" s="26"/>
      <c r="J37" s="10"/>
      <c r="K37" s="11"/>
    </row>
    <row r="38" spans="3:11" s="12" customFormat="1" ht="14.4" x14ac:dyDescent="0.2"/>
    <row r="39" spans="3:11" s="12" customFormat="1" ht="14.4" x14ac:dyDescent="0.2"/>
    <row r="40" spans="3:11" s="12" customFormat="1" ht="14.4" x14ac:dyDescent="0.2"/>
    <row r="41" spans="3:11" s="12" customFormat="1" ht="14.4" x14ac:dyDescent="0.2"/>
    <row r="42" spans="3:11" s="12" customFormat="1" ht="14.4" x14ac:dyDescent="0.2"/>
    <row r="43" spans="3:11" s="12" customFormat="1" ht="14.4" x14ac:dyDescent="0.2"/>
    <row r="44" spans="3:11" s="12" customFormat="1" ht="14.4" x14ac:dyDescent="0.2"/>
    <row r="45" spans="3:11" s="12" customFormat="1" ht="14.4" x14ac:dyDescent="0.2"/>
    <row r="46" spans="3:11" s="12" customFormat="1" ht="14.4" x14ac:dyDescent="0.2"/>
    <row r="47" spans="3:11" s="12" customFormat="1" ht="14.4" x14ac:dyDescent="0.2"/>
    <row r="48" spans="3:11" s="12" customFormat="1" ht="14.4" x14ac:dyDescent="0.2"/>
    <row r="49" s="12" customFormat="1" ht="14.4" x14ac:dyDescent="0.2"/>
    <row r="50" s="12" customFormat="1" ht="14.4" x14ac:dyDescent="0.2"/>
    <row r="51" s="12" customFormat="1" ht="14.4" x14ac:dyDescent="0.2"/>
    <row r="52" s="12" customFormat="1" ht="14.4" x14ac:dyDescent="0.2"/>
    <row r="53" s="12" customFormat="1" ht="14.4" x14ac:dyDescent="0.2"/>
    <row r="54" s="12" customFormat="1" ht="14.4" x14ac:dyDescent="0.2"/>
    <row r="55" s="12" customFormat="1" ht="14.4" x14ac:dyDescent="0.2"/>
    <row r="56" s="12" customFormat="1" ht="14.4" x14ac:dyDescent="0.2"/>
  </sheetData>
  <mergeCells count="11">
    <mergeCell ref="B2:E2"/>
    <mergeCell ref="I8:J8"/>
    <mergeCell ref="I9:J9"/>
    <mergeCell ref="I10:J10"/>
    <mergeCell ref="A1:I1"/>
    <mergeCell ref="G2:I2"/>
    <mergeCell ref="I28:J28"/>
    <mergeCell ref="I25:J25"/>
    <mergeCell ref="I26:J26"/>
    <mergeCell ref="I27:J27"/>
    <mergeCell ref="I11:J1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7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5.77734375" customWidth="1"/>
    <col min="3" max="4" width="12.6640625" customWidth="1"/>
    <col min="5" max="6" width="8.109375" customWidth="1"/>
    <col min="7" max="7" width="10" customWidth="1"/>
    <col min="8" max="8" width="1.88671875" customWidth="1"/>
    <col min="9" max="9" width="10.6640625" customWidth="1"/>
    <col min="10" max="10" width="18.77734375" customWidth="1"/>
    <col min="11" max="11" width="13.109375" customWidth="1"/>
    <col min="12" max="12" width="10.21875" customWidth="1"/>
    <col min="13" max="13" width="9.44140625" customWidth="1"/>
  </cols>
  <sheetData>
    <row r="1" spans="1:12" ht="12.75" customHeight="1" thickBot="1" x14ac:dyDescent="0.25">
      <c r="A1" s="54" t="s">
        <v>21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5">
      <c r="B2" s="51" t="s">
        <v>15</v>
      </c>
      <c r="C2" s="52"/>
      <c r="D2" s="52"/>
      <c r="E2" s="53"/>
      <c r="F2" s="1" t="s">
        <v>1</v>
      </c>
      <c r="G2" s="55" t="s">
        <v>16</v>
      </c>
      <c r="H2" s="55"/>
      <c r="I2" s="55"/>
      <c r="K2" s="9"/>
    </row>
    <row r="3" spans="1:12" s="12" customFormat="1" ht="78" customHeight="1" x14ac:dyDescent="0.2"/>
    <row r="4" spans="1:12" s="12" customFormat="1" ht="14.4" x14ac:dyDescent="0.2">
      <c r="F4" s="13"/>
      <c r="G4" s="13"/>
      <c r="H4" s="13"/>
      <c r="I4" s="13"/>
      <c r="J4" s="13"/>
      <c r="K4" s="13"/>
      <c r="L4" s="13"/>
    </row>
    <row r="5" spans="1:12" s="12" customFormat="1" ht="14.4" x14ac:dyDescent="0.2">
      <c r="B5" s="14" t="s">
        <v>0</v>
      </c>
      <c r="C5" s="15" t="s">
        <v>17</v>
      </c>
      <c r="I5" s="13"/>
      <c r="J5" s="13"/>
      <c r="K5" s="13"/>
    </row>
    <row r="6" spans="1:12" s="12" customFormat="1" ht="15" customHeight="1" x14ac:dyDescent="0.2">
      <c r="I6" s="13"/>
      <c r="J6" s="13"/>
      <c r="K6" s="13"/>
    </row>
    <row r="7" spans="1:12" s="12" customFormat="1" ht="18.75" customHeight="1" x14ac:dyDescent="0.2">
      <c r="C7" s="16" t="s">
        <v>14</v>
      </c>
      <c r="D7" s="16"/>
      <c r="E7" s="16"/>
      <c r="F7" s="16"/>
      <c r="G7" s="16"/>
      <c r="H7" s="17"/>
      <c r="I7" s="18"/>
      <c r="J7" s="19"/>
      <c r="K7" s="19"/>
      <c r="L7" s="17"/>
    </row>
    <row r="8" spans="1:12" s="12" customFormat="1" ht="18.75" customHeight="1" x14ac:dyDescent="0.2">
      <c r="C8" s="21" t="s">
        <v>4</v>
      </c>
      <c r="D8" s="21" t="s">
        <v>5</v>
      </c>
      <c r="E8" s="21" t="s">
        <v>6</v>
      </c>
      <c r="F8" s="21" t="s">
        <v>7</v>
      </c>
      <c r="G8" s="21" t="s">
        <v>8</v>
      </c>
      <c r="H8" s="22"/>
      <c r="I8" s="50" t="s">
        <v>13</v>
      </c>
      <c r="J8" s="50"/>
      <c r="K8" s="23"/>
      <c r="L8" s="17"/>
    </row>
    <row r="9" spans="1:12" s="12" customFormat="1" ht="18.75" customHeight="1" x14ac:dyDescent="0.2">
      <c r="C9" s="24">
        <f ca="1">TODAY()</f>
        <v>44127</v>
      </c>
      <c r="D9" s="25" t="s">
        <v>11</v>
      </c>
      <c r="E9" s="33">
        <v>120</v>
      </c>
      <c r="F9" s="33">
        <v>45</v>
      </c>
      <c r="G9" s="33">
        <f>E9*F9</f>
        <v>5400</v>
      </c>
      <c r="H9" s="17"/>
      <c r="I9" s="49" t="s">
        <v>18</v>
      </c>
      <c r="J9" s="49"/>
      <c r="K9" s="36">
        <f>SUMIF($D$9:$D$19,D11,G9:G19)+SUMIF($D$9:$D$19,D14,$G$9:$G$19)</f>
        <v>153900</v>
      </c>
      <c r="L9" s="17"/>
    </row>
    <row r="10" spans="1:12" s="12" customFormat="1" ht="18.75" customHeight="1" x14ac:dyDescent="0.2">
      <c r="C10" s="24">
        <f ca="1">C9+1</f>
        <v>44128</v>
      </c>
      <c r="D10" s="25" t="s">
        <v>9</v>
      </c>
      <c r="E10" s="33">
        <v>70</v>
      </c>
      <c r="F10" s="33">
        <v>120</v>
      </c>
      <c r="G10" s="33">
        <f t="shared" ref="G10:G19" si="0">E10*F10</f>
        <v>8400</v>
      </c>
      <c r="H10" s="17"/>
      <c r="I10" s="49" t="s">
        <v>19</v>
      </c>
      <c r="J10" s="49"/>
      <c r="K10" s="36">
        <f>SUMIF($D$9:$D$19,D10,$G$9:$G$19)+SUMIF($D$9:$D$19,D12,$G$9:$G$19)</f>
        <v>708600</v>
      </c>
      <c r="L10" s="17"/>
    </row>
    <row r="11" spans="1:12" s="12" customFormat="1" ht="18.75" customHeight="1" x14ac:dyDescent="0.2">
      <c r="C11" s="24">
        <f t="shared" ref="C11:C19" ca="1" si="1">C10+1</f>
        <v>44129</v>
      </c>
      <c r="D11" s="25" t="s">
        <v>11</v>
      </c>
      <c r="E11" s="33">
        <v>60</v>
      </c>
      <c r="F11" s="33">
        <v>90</v>
      </c>
      <c r="G11" s="33">
        <f t="shared" si="0"/>
        <v>5400</v>
      </c>
      <c r="H11" s="17"/>
      <c r="I11" s="48" t="s">
        <v>20</v>
      </c>
      <c r="J11" s="49"/>
      <c r="K11" s="36">
        <f>SUM(G9:G19)-SUMIF($D$9:$D$19,D13,$G$9:$G$19)</f>
        <v>323600</v>
      </c>
      <c r="L11" s="17"/>
    </row>
    <row r="12" spans="1:12" s="12" customFormat="1" ht="18.75" customHeight="1" x14ac:dyDescent="0.2">
      <c r="C12" s="24">
        <f t="shared" ca="1" si="1"/>
        <v>44130</v>
      </c>
      <c r="D12" s="25" t="s">
        <v>12</v>
      </c>
      <c r="E12" s="33">
        <v>310</v>
      </c>
      <c r="F12" s="33">
        <v>210</v>
      </c>
      <c r="G12" s="33">
        <f t="shared" si="0"/>
        <v>65100</v>
      </c>
      <c r="H12" s="17"/>
      <c r="J12" s="17"/>
      <c r="L12" s="17"/>
    </row>
    <row r="13" spans="1:12" s="12" customFormat="1" ht="18.75" customHeight="1" x14ac:dyDescent="0.2">
      <c r="C13" s="24">
        <f t="shared" ca="1" si="1"/>
        <v>44131</v>
      </c>
      <c r="D13" s="25" t="s">
        <v>9</v>
      </c>
      <c r="E13" s="33">
        <v>140</v>
      </c>
      <c r="F13" s="33">
        <v>1200</v>
      </c>
      <c r="G13" s="33">
        <f t="shared" si="0"/>
        <v>168000</v>
      </c>
      <c r="H13" s="17"/>
      <c r="I13" s="18"/>
      <c r="J13" s="19"/>
      <c r="K13" s="19"/>
      <c r="L13" s="17"/>
    </row>
    <row r="14" spans="1:12" s="12" customFormat="1" ht="18.75" customHeight="1" x14ac:dyDescent="0.2">
      <c r="C14" s="24">
        <f t="shared" ca="1" si="1"/>
        <v>44132</v>
      </c>
      <c r="D14" s="25" t="s">
        <v>10</v>
      </c>
      <c r="E14" s="33">
        <v>40</v>
      </c>
      <c r="F14" s="33">
        <v>2700</v>
      </c>
      <c r="G14" s="33">
        <f t="shared" si="0"/>
        <v>108000</v>
      </c>
      <c r="H14" s="17"/>
      <c r="I14" s="18"/>
      <c r="J14" s="19"/>
      <c r="K14" s="19"/>
      <c r="L14" s="17"/>
    </row>
    <row r="15" spans="1:12" s="12" customFormat="1" ht="18.75" customHeight="1" x14ac:dyDescent="0.2">
      <c r="C15" s="24">
        <f t="shared" ca="1" si="1"/>
        <v>44133</v>
      </c>
      <c r="D15" s="25" t="s">
        <v>10</v>
      </c>
      <c r="E15" s="33">
        <v>90</v>
      </c>
      <c r="F15" s="33">
        <v>390</v>
      </c>
      <c r="G15" s="33">
        <f t="shared" si="0"/>
        <v>35100</v>
      </c>
      <c r="H15" s="17"/>
      <c r="I15" s="18"/>
      <c r="J15" s="19"/>
      <c r="K15" s="38"/>
      <c r="L15" s="17"/>
    </row>
    <row r="16" spans="1:12" s="12" customFormat="1" ht="18.75" customHeight="1" x14ac:dyDescent="0.2">
      <c r="C16" s="24">
        <f t="shared" ca="1" si="1"/>
        <v>44134</v>
      </c>
      <c r="D16" s="25" t="s">
        <v>12</v>
      </c>
      <c r="E16" s="33">
        <v>190</v>
      </c>
      <c r="F16" s="33">
        <v>110</v>
      </c>
      <c r="G16" s="33">
        <f t="shared" si="0"/>
        <v>20900</v>
      </c>
      <c r="H16" s="17"/>
      <c r="K16" s="39"/>
      <c r="L16" s="17"/>
    </row>
    <row r="17" spans="3:12" s="12" customFormat="1" ht="18.75" customHeight="1" x14ac:dyDescent="0.2">
      <c r="C17" s="24">
        <f t="shared" ca="1" si="1"/>
        <v>44135</v>
      </c>
      <c r="D17" s="25" t="s">
        <v>9</v>
      </c>
      <c r="E17" s="33">
        <v>200</v>
      </c>
      <c r="F17" s="33">
        <v>890</v>
      </c>
      <c r="G17" s="33">
        <f t="shared" si="0"/>
        <v>178000</v>
      </c>
      <c r="H17" s="17"/>
      <c r="K17" s="39"/>
      <c r="L17" s="17"/>
    </row>
    <row r="18" spans="3:12" s="12" customFormat="1" ht="18.75" customHeight="1" x14ac:dyDescent="0.2">
      <c r="C18" s="24">
        <f t="shared" ca="1" si="1"/>
        <v>44136</v>
      </c>
      <c r="D18" s="25" t="s">
        <v>12</v>
      </c>
      <c r="E18" s="34">
        <v>270</v>
      </c>
      <c r="F18" s="34">
        <v>310</v>
      </c>
      <c r="G18" s="33">
        <f t="shared" si="0"/>
        <v>83700</v>
      </c>
      <c r="H18" s="17"/>
      <c r="K18" s="20"/>
      <c r="L18" s="17"/>
    </row>
    <row r="19" spans="3:12" s="12" customFormat="1" ht="18.75" customHeight="1" x14ac:dyDescent="0.2">
      <c r="C19" s="24">
        <f t="shared" ca="1" si="1"/>
        <v>44137</v>
      </c>
      <c r="D19" s="25" t="s">
        <v>9</v>
      </c>
      <c r="E19" s="34">
        <v>90</v>
      </c>
      <c r="F19" s="34">
        <v>2050</v>
      </c>
      <c r="G19" s="33">
        <f t="shared" si="0"/>
        <v>184500</v>
      </c>
      <c r="H19" s="17"/>
      <c r="I19" s="26"/>
      <c r="J19" s="10"/>
      <c r="K19" s="37"/>
      <c r="L19" s="17"/>
    </row>
    <row r="20" spans="3:12" s="12" customFormat="1" ht="14.4" x14ac:dyDescent="0.2">
      <c r="H20" s="17"/>
      <c r="I20" s="26"/>
      <c r="J20" s="10"/>
      <c r="K20" s="37"/>
      <c r="L20" s="17"/>
    </row>
    <row r="21" spans="3:12" s="12" customFormat="1" ht="14.4" x14ac:dyDescent="0.2">
      <c r="G21" s="40"/>
      <c r="H21" s="17"/>
      <c r="L21" s="17"/>
    </row>
    <row r="22" spans="3:12" s="12" customFormat="1" ht="14.4" x14ac:dyDescent="0.2">
      <c r="C22" s="26"/>
      <c r="D22" s="27"/>
      <c r="E22" s="28"/>
      <c r="F22" s="29"/>
      <c r="G22" s="29"/>
      <c r="H22" s="17"/>
      <c r="L22" s="17"/>
    </row>
    <row r="23" spans="3:12" s="12" customFormat="1" ht="14.4" x14ac:dyDescent="0.2">
      <c r="C23" s="26"/>
      <c r="D23" s="27"/>
      <c r="E23" s="28"/>
      <c r="F23" s="29"/>
      <c r="G23" s="29"/>
      <c r="H23" s="17"/>
      <c r="L23" s="17"/>
    </row>
    <row r="24" spans="3:12" s="12" customFormat="1" ht="14.4" x14ac:dyDescent="0.2">
      <c r="C24" s="17"/>
      <c r="D24" s="41"/>
      <c r="E24" s="42"/>
      <c r="F24" s="43"/>
      <c r="G24" s="44"/>
      <c r="K24" s="28"/>
    </row>
    <row r="25" spans="3:12" s="12" customFormat="1" ht="14.4" x14ac:dyDescent="0.2">
      <c r="C25" s="17"/>
      <c r="D25" s="41"/>
      <c r="E25" s="42"/>
      <c r="F25" s="45"/>
      <c r="G25" s="44"/>
      <c r="K25" s="28"/>
    </row>
    <row r="26" spans="3:12" s="12" customFormat="1" ht="14.4" x14ac:dyDescent="0.2">
      <c r="C26" s="17"/>
      <c r="D26" s="41"/>
      <c r="E26" s="42"/>
      <c r="F26" s="43"/>
      <c r="G26" s="44"/>
      <c r="H26" s="46"/>
      <c r="J26" s="28"/>
      <c r="K26" s="28"/>
    </row>
    <row r="27" spans="3:12" s="12" customFormat="1" ht="14.4" x14ac:dyDescent="0.2">
      <c r="C27" s="17"/>
      <c r="D27" s="41"/>
      <c r="E27" s="42"/>
      <c r="F27" s="43"/>
      <c r="G27" s="44"/>
      <c r="H27" s="46"/>
      <c r="J27" s="28"/>
      <c r="K27" s="28"/>
    </row>
    <row r="28" spans="3:12" s="12" customFormat="1" ht="14.4" x14ac:dyDescent="0.2">
      <c r="C28" s="26"/>
      <c r="D28" s="27"/>
      <c r="E28" s="28"/>
      <c r="F28" s="47"/>
      <c r="G28" s="47"/>
    </row>
    <row r="29" spans="3:12" s="12" customFormat="1" ht="14.4" x14ac:dyDescent="0.2">
      <c r="C29" s="26"/>
      <c r="D29" s="27"/>
      <c r="E29" s="28"/>
      <c r="F29" s="47"/>
      <c r="G29" s="47"/>
    </row>
    <row r="30" spans="3:12" s="12" customFormat="1" ht="14.4" x14ac:dyDescent="0.2">
      <c r="C30" s="26"/>
      <c r="D30" s="27"/>
      <c r="E30" s="28"/>
      <c r="F30" s="47"/>
      <c r="G30" s="47"/>
    </row>
    <row r="31" spans="3:12" x14ac:dyDescent="0.2">
      <c r="C31" s="6"/>
      <c r="D31" s="7"/>
      <c r="E31" s="8"/>
      <c r="F31" s="4"/>
      <c r="G31" s="4"/>
    </row>
    <row r="32" spans="3:12" x14ac:dyDescent="0.2">
      <c r="C32" s="6"/>
      <c r="D32" s="7"/>
      <c r="E32" s="8"/>
      <c r="F32" s="5"/>
      <c r="G32" s="5"/>
    </row>
    <row r="33" spans="3:7" x14ac:dyDescent="0.2">
      <c r="C33" s="6"/>
      <c r="D33" s="7"/>
      <c r="E33" s="8"/>
      <c r="F33" s="5"/>
      <c r="G33" s="5"/>
    </row>
    <row r="34" spans="3:7" x14ac:dyDescent="0.2">
      <c r="C34" s="6"/>
      <c r="D34" s="7"/>
      <c r="E34" s="8"/>
      <c r="F34" s="5"/>
      <c r="G34" s="5"/>
    </row>
    <row r="35" spans="3:7" x14ac:dyDescent="0.2">
      <c r="C35" s="2"/>
      <c r="D35" s="3"/>
      <c r="E35" s="56"/>
      <c r="F35" s="56"/>
      <c r="G35" s="2"/>
    </row>
    <row r="36" spans="3:7" x14ac:dyDescent="0.2">
      <c r="C36" s="2"/>
      <c r="D36" s="2"/>
      <c r="E36" s="2"/>
      <c r="F36" s="2"/>
      <c r="G36" s="2"/>
    </row>
    <row r="37" spans="3:7" x14ac:dyDescent="0.2">
      <c r="C37" s="2"/>
      <c r="D37" s="2"/>
      <c r="E37" s="2"/>
      <c r="F37" s="2"/>
      <c r="G37" s="2"/>
    </row>
  </sheetData>
  <mergeCells count="8">
    <mergeCell ref="A1:I1"/>
    <mergeCell ref="I9:J9"/>
    <mergeCell ref="I10:J10"/>
    <mergeCell ref="I11:J11"/>
    <mergeCell ref="E35:F35"/>
    <mergeCell ref="G2:I2"/>
    <mergeCell ref="B2:E2"/>
    <mergeCell ref="I8:J8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2020-10-23T03:01:54Z</dcterms:modified>
</cp:coreProperties>
</file>