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1-数学／三角関数\"/>
    </mc:Choice>
  </mc:AlternateContent>
  <xr:revisionPtr revIDLastSave="0" documentId="13_ncr:1_{15806D4B-4039-4BEB-A860-BB2C7F217D92}" xr6:coauthVersionLast="47" xr6:coauthVersionMax="47" xr10:uidLastSave="{00000000-0000-0000-0000-000000000000}"/>
  <bookViews>
    <workbookView xWindow="2856" yWindow="12" windowWidth="18876" windowHeight="12948" xr2:uid="{3DD8E484-5048-4494-AB81-1E0997592E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7" i="1" l="1"/>
  <c r="D136" i="1"/>
  <c r="D135" i="1"/>
  <c r="D134" i="1"/>
  <c r="D133" i="1"/>
  <c r="F116" i="1"/>
  <c r="F115" i="1"/>
  <c r="F117" i="1" s="1"/>
  <c r="F119" i="1" s="1"/>
  <c r="F114" i="1"/>
  <c r="F113" i="1"/>
  <c r="F112" i="1"/>
  <c r="F111" i="1"/>
  <c r="F110" i="1"/>
  <c r="E97" i="1"/>
  <c r="E96" i="1"/>
  <c r="E95" i="1"/>
  <c r="E94" i="1"/>
  <c r="E93" i="1"/>
  <c r="E82" i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7BF6FCEE-7DD4-4C0F-9E01-E7541BC7E0F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B94AAE05-EE08-45FB-836D-0C6750667A8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(D78</t>
        </r>
        <r>
          <rPr>
            <sz val="14"/>
            <color indexed="81"/>
            <rFont val="ＭＳ Ｐゴシック"/>
            <family val="3"/>
            <charset val="128"/>
          </rPr>
          <t>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総額表示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=TRUNC(D78*1.08,0)</t>
        </r>
      </text>
    </comment>
    <comment ref="E93" authorId="0" shapeId="0" xr:uid="{18F28AD0-2E10-435C-AD03-DDB8C38F390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(D93*</t>
        </r>
        <r>
          <rPr>
            <b/>
            <sz val="14"/>
            <color indexed="16"/>
            <rFont val="ＭＳ Ｐゴシック"/>
            <family val="3"/>
            <charset val="128"/>
          </rPr>
          <t>1.08</t>
        </r>
        <r>
          <rPr>
            <b/>
            <sz val="14"/>
            <color indexed="12"/>
            <rFont val="ＭＳ Ｐゴシック"/>
            <family val="3"/>
            <charset val="128"/>
          </rPr>
          <t>,0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0" authorId="0" shapeId="0" xr:uid="{8DAA1054-5DB9-4995-BC25-6CB718B7D064}">
      <text>
        <r>
          <rPr>
            <b/>
            <sz val="14"/>
            <color indexed="81"/>
            <rFont val="ＭＳ Ｐゴシック"/>
            <family val="3"/>
            <charset val="128"/>
          </rPr>
          <t>=D110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E110</t>
        </r>
      </text>
    </comment>
    <comment ref="F115" authorId="0" shapeId="0" xr:uid="{D55EAF03-1242-434D-912C-B35C5ECBEE8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(F110:F114)</t>
        </r>
      </text>
    </comment>
    <comment ref="F116" authorId="0" shapeId="0" xr:uid="{C8B98AFF-ADFB-449C-9B3E-FE8810B06AF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(F115*</t>
        </r>
        <r>
          <rPr>
            <b/>
            <sz val="14"/>
            <color indexed="16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9" authorId="0" shapeId="0" xr:uid="{0EE136FF-4D87-4459-8B6D-F2E48988C099}">
      <text>
        <r>
          <rPr>
            <b/>
            <sz val="14"/>
            <color indexed="81"/>
            <rFont val="ＭＳ Ｐゴシック"/>
            <family val="3"/>
            <charset val="128"/>
          </rPr>
          <t>=F117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sz val="12"/>
            <color indexed="10"/>
            <rFont val="ＭＳ Ｐゴシック"/>
            <family val="3"/>
            <charset val="128"/>
          </rPr>
          <t>＝指定したセル</t>
        </r>
        <r>
          <rPr>
            <b/>
            <sz val="12"/>
            <color indexed="10"/>
            <rFont val="ＭＳ Ｐゴシック"/>
            <family val="3"/>
            <charset val="128"/>
          </rPr>
          <t>（F１１７</t>
        </r>
        <r>
          <rPr>
            <sz val="12"/>
            <color indexed="10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D133" authorId="0" shapeId="0" xr:uid="{F7984C6E-8AD6-4B1B-9F09-51A1B8B71AC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TRUNC</t>
        </r>
        <r>
          <rPr>
            <b/>
            <sz val="14"/>
            <color indexed="81"/>
            <rFont val="ＭＳ Ｐゴシック"/>
            <family val="3"/>
            <charset val="128"/>
          </rPr>
          <t>(C133,</t>
        </r>
        <r>
          <rPr>
            <b/>
            <sz val="14"/>
            <color indexed="12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<sst xmlns="http://schemas.openxmlformats.org/spreadsheetml/2006/main" count="124" uniqueCount="69">
  <si>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</si>
  <si>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</si>
  <si>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</si>
  <si>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</si>
  <si>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</si>
  <si>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</si>
  <si>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</si>
  <si>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</si>
  <si>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</si>
  <si>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</si>
  <si>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</si>
  <si>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</si>
  <si>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</si>
  <si>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</si>
  <si>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</si>
  <si>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</si>
  <si>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</si>
  <si>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</si>
  <si>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</si>
  <si>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</si>
  <si>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</si>
  <si>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</si>
  <si>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TRUNC</t>
    </r>
    <r>
      <rPr>
        <b/>
        <sz val="12"/>
        <rFont val="ＭＳ Ｐゴシック"/>
        <family val="3"/>
        <charset val="128"/>
      </rPr>
      <t>関数ー「数学／三角」関数</t>
    </r>
    <rPh sb="8" eb="10">
      <t>カンスウ</t>
    </rPh>
    <rPh sb="12" eb="14">
      <t>スウガク</t>
    </rPh>
    <rPh sb="15" eb="17">
      <t>サンカク</t>
    </rPh>
    <rPh sb="18" eb="20">
      <t>カンスウ</t>
    </rPh>
    <phoneticPr fontId="4"/>
  </si>
  <si>
    <t xml:space="preserve">数値を整数化する時に便利です。数値の小数部を切り捨てて、整数または指定した桁数に変換する関数。
</t>
    <rPh sb="10" eb="12">
      <t>ベンリ</t>
    </rPh>
    <phoneticPr fontId="4"/>
  </si>
  <si>
    <t>整数または指定した桁数になるよう切り捨てます。 　　　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</si>
  <si>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に左にある数値を「TRUNC関数」で</t>
    </r>
    <r>
      <rPr>
        <sz val="12"/>
        <color indexed="10"/>
        <rFont val="ＭＳ Ｐゴシック"/>
        <family val="3"/>
        <charset val="128"/>
      </rPr>
      <t>小数点２桁以降を</t>
    </r>
    <r>
      <rPr>
        <sz val="12"/>
        <color theme="1"/>
        <rFont val="ＭＳ Ｐゴシック"/>
        <family val="3"/>
        <charset val="128"/>
      </rPr>
      <t>切り捨てましょう。</t>
    </r>
    <rPh sb="2" eb="3">
      <t>ヒダリ</t>
    </rPh>
    <rPh sb="6" eb="8">
      <t>スウチ</t>
    </rPh>
    <rPh sb="15" eb="17">
      <t>カンスウ</t>
    </rPh>
    <rPh sb="19" eb="22">
      <t>ショウスウテン</t>
    </rPh>
    <rPh sb="23" eb="24">
      <t>ケタ</t>
    </rPh>
    <rPh sb="24" eb="26">
      <t>イコウ</t>
    </rPh>
    <rPh sb="27" eb="28">
      <t>キ</t>
    </rPh>
    <rPh sb="29" eb="30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</si>
  <si>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</si>
  <si>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</si>
  <si>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</si>
  <si>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</si>
  <si>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</si>
  <si>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</si>
  <si>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TRUNC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</si>
  <si>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」画面が表示され｛数値｝｛桁数｝を指定。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1">
      <t>ケタ</t>
    </rPh>
    <rPh sb="21" eb="22">
      <t>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</si>
  <si>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</si>
  <si>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</si>
  <si>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</si>
  <si>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</si>
  <si>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</si>
  <si>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</si>
  <si>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</si>
  <si>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</si>
  <si>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消費税の算出－１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</si>
  <si>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に左にある商品を「TRUNC関数」で消費税を求めましょう。</t>
    </r>
    <rPh sb="2" eb="3">
      <t>ヒダリ</t>
    </rPh>
    <rPh sb="6" eb="8">
      <t>ショウヒン</t>
    </rPh>
    <rPh sb="15" eb="17">
      <t>カンスウ</t>
    </rPh>
    <rPh sb="19" eb="22">
      <t>ショウヒゼイ</t>
    </rPh>
    <rPh sb="23" eb="24">
      <t>モト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</si>
  <si>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</si>
  <si>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</si>
  <si>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消費税</t>
    <rPh sb="0" eb="3">
      <t>ショウヒゼイ</t>
    </rPh>
    <phoneticPr fontId="4"/>
  </si>
  <si>
    <t>パソコン</t>
    <phoneticPr fontId="4"/>
  </si>
  <si>
    <t>デジカメ</t>
    <phoneticPr fontId="4"/>
  </si>
  <si>
    <t>プリンター</t>
    <phoneticPr fontId="4"/>
  </si>
  <si>
    <t>コピー用紙</t>
    <rPh sb="3" eb="5">
      <t>ヨウシ</t>
    </rPh>
    <phoneticPr fontId="4"/>
  </si>
  <si>
    <t>インク</t>
    <phoneticPr fontId="4"/>
  </si>
  <si>
    <t>消費税の算出－2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</si>
  <si>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に「TRUNC関数」で消費税込みの価格を求めましょう。</t>
    </r>
    <rPh sb="8" eb="10">
      <t>カンスウ</t>
    </rPh>
    <rPh sb="12" eb="15">
      <t>ショウヒゼイ</t>
    </rPh>
    <rPh sb="15" eb="16">
      <t>コ</t>
    </rPh>
    <rPh sb="18" eb="20">
      <t>カカク</t>
    </rPh>
    <rPh sb="21" eb="22">
      <t>モト</t>
    </rPh>
    <phoneticPr fontId="4"/>
  </si>
  <si>
    <t>消費税込み</t>
    <rPh sb="0" eb="3">
      <t>ショウヒゼイ</t>
    </rPh>
    <rPh sb="3" eb="4">
      <t>コ</t>
    </rPh>
    <phoneticPr fontId="4"/>
  </si>
  <si>
    <t>消費税の算出－３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</si>
  <si>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</si>
  <si>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</si>
  <si>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</si>
  <si>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</si>
  <si>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</si>
  <si>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</si>
  <si>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バインダー</t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</si>
  <si>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</si>
  <si>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</si>
  <si>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</si>
  <si>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百の位で切り捨て</t>
    <rPh sb="0" eb="1">
      <t>ヒャク</t>
    </rPh>
    <rPh sb="2" eb="3">
      <t>クライ</t>
    </rPh>
    <phoneticPr fontId="4"/>
  </si>
  <si>
    <t>四捨五入</t>
    <rPh sb="0" eb="4">
      <t>シシャゴニュウ</t>
    </rPh>
    <phoneticPr fontId="4"/>
  </si>
  <si>
    <t>Copyright(c) Beginners Site All right reserved　2020/02/20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</si>
</sst>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#&quot;円&quot;"/>
    <numFmt numFmtId="177" formatCode="#,###&quot;個&quot;"/>
    <numFmt numFmtId="178" formatCode="0.00_ "/>
    <numFmt numFmtId="179" formatCode="0_ ;[Red]\-0\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6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>
      <alignment vertical="center"/>
    </xf>
    <xf numFmtId="177" fontId="9" fillId="0" borderId="0" xfId="1" applyNumberFormat="1" applyFont="1" applyBorder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 indent="1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17" fillId="0" borderId="15" xfId="0" applyFont="1" applyBorder="1">
      <alignment vertical="center"/>
    </xf>
    <xf numFmtId="178" fontId="17" fillId="10" borderId="15" xfId="0" applyNumberFormat="1" applyFont="1" applyFill="1" applyBorder="1">
      <alignment vertical="center"/>
    </xf>
    <xf numFmtId="0" fontId="17" fillId="10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6" fillId="13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9" fillId="0" borderId="15" xfId="1" applyFont="1" applyBorder="1">
      <alignment vertical="center"/>
    </xf>
    <xf numFmtId="38" fontId="17" fillId="0" borderId="15" xfId="1" applyFont="1" applyBorder="1">
      <alignment vertical="center"/>
    </xf>
    <xf numFmtId="38" fontId="17" fillId="10" borderId="15" xfId="1" applyFont="1" applyFill="1" applyBorder="1">
      <alignment vertical="center"/>
    </xf>
    <xf numFmtId="0" fontId="17" fillId="10" borderId="15" xfId="1" applyNumberFormat="1" applyFont="1" applyFill="1" applyBorder="1">
      <alignment vertical="center"/>
    </xf>
    <xf numFmtId="38" fontId="5" fillId="0" borderId="0" xfId="1" applyFont="1">
      <alignment vertical="center"/>
    </xf>
    <xf numFmtId="0" fontId="9" fillId="3" borderId="15" xfId="0" applyFont="1" applyFill="1" applyBorder="1" applyAlignment="1">
      <alignment horizontal="center" vertical="center"/>
    </xf>
    <xf numFmtId="38" fontId="5" fillId="0" borderId="15" xfId="1" applyFont="1" applyBorder="1">
      <alignment vertical="center"/>
    </xf>
    <xf numFmtId="38" fontId="5" fillId="10" borderId="15" xfId="1" applyFont="1" applyFill="1" applyBorder="1">
      <alignment vertical="center"/>
    </xf>
    <xf numFmtId="0" fontId="5" fillId="10" borderId="15" xfId="1" applyNumberFormat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5" fillId="0" borderId="15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6" fontId="17" fillId="10" borderId="15" xfId="2" applyFont="1" applyFill="1" applyBorder="1">
      <alignment vertical="center"/>
    </xf>
    <xf numFmtId="0" fontId="6" fillId="11" borderId="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11" borderId="16" xfId="0" applyFont="1" applyFill="1" applyBorder="1" applyAlignment="1">
      <alignment horizontal="center" vertical="center"/>
    </xf>
    <xf numFmtId="0" fontId="6" fillId="11" borderId="9" xfId="0" applyFont="1" applyFill="1" applyBorder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6" fillId="11" borderId="17" xfId="0" applyFont="1" applyFill="1" applyBorder="1" applyAlignment="1">
      <alignment horizontal="center" vertical="center"/>
    </xf>
    <xf numFmtId="0" fontId="6" fillId="11" borderId="18" xfId="0" applyFont="1" applyFill="1" applyBorder="1" applyAlignment="1">
      <alignment horizontal="center" vertical="center"/>
    </xf>
    <xf numFmtId="0" fontId="6" fillId="11" borderId="19" xfId="0" applyFont="1" applyFill="1" applyBorder="1" applyAlignment="1">
      <alignment horizontal="center" vertical="center"/>
    </xf>
    <xf numFmtId="0" fontId="6" fillId="11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5" fillId="7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</xdr:row>
      <xdr:rowOff>152399</xdr:rowOff>
    </xdr:from>
    <xdr:to>
      <xdr:col>4</xdr:col>
      <xdr:colOff>323850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3534ED3-34C9-4EC5-8485-275CEDE5E90F}"/>
            </a:ext>
          </a:extLst>
        </xdr:cNvPr>
        <xdr:cNvSpPr txBox="1">
          <a:spLocks noChangeArrowheads="1"/>
        </xdr:cNvSpPr>
      </xdr:nvSpPr>
      <xdr:spPr bwMode="auto">
        <a:xfrm>
          <a:off x="573405" y="380999"/>
          <a:ext cx="2234565" cy="1247776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TRUNC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トランク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切り捨て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305</xdr:colOff>
      <xdr:row>38</xdr:row>
      <xdr:rowOff>202660</xdr:rowOff>
    </xdr:from>
    <xdr:to>
      <xdr:col>13</xdr:col>
      <xdr:colOff>423959</xdr:colOff>
      <xdr:row>42</xdr:row>
      <xdr:rowOff>228597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F5105EEA-1112-4B79-A892-F5CEE0B572A3}"/>
            </a:ext>
          </a:extLst>
        </xdr:cNvPr>
        <xdr:cNvGrpSpPr>
          <a:grpSpLocks/>
        </xdr:cNvGrpSpPr>
      </xdr:nvGrpSpPr>
      <xdr:grpSpPr bwMode="auto">
        <a:xfrm>
          <a:off x="975665" y="9316180"/>
          <a:ext cx="8180814" cy="940337"/>
          <a:chOff x="76" y="675"/>
          <a:chExt cx="737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B5E0DF8-9EC8-4D39-9A00-4662BB4BF4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41746ED-F955-4873-A8B9-FA85E0FA7E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56FCC76-C309-4B57-B32A-36F2794241A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61" y="675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FF6A4A8-D452-4429-A4CD-8C620BBF34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6"/>
            <a:ext cx="56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520065</xdr:colOff>
      <xdr:row>26</xdr:row>
      <xdr:rowOff>11430</xdr:rowOff>
    </xdr:from>
    <xdr:to>
      <xdr:col>3</xdr:col>
      <xdr:colOff>750570</xdr:colOff>
      <xdr:row>26</xdr:row>
      <xdr:rowOff>220980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E2D9C86-F8F5-4C50-A1BA-28B1C49F1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49805" y="6381750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495300</xdr:colOff>
      <xdr:row>52</xdr:row>
      <xdr:rowOff>161925</xdr:rowOff>
    </xdr:from>
    <xdr:to>
      <xdr:col>2</xdr:col>
      <xdr:colOff>333375</xdr:colOff>
      <xdr:row>54</xdr:row>
      <xdr:rowOff>95250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BA6E16F-466B-4AB5-8554-11BECEE4F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6280" y="12521565"/>
          <a:ext cx="592455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704850</xdr:colOff>
      <xdr:row>52</xdr:row>
      <xdr:rowOff>104775</xdr:rowOff>
    </xdr:from>
    <xdr:to>
      <xdr:col>11</xdr:col>
      <xdr:colOff>523875</xdr:colOff>
      <xdr:row>53</xdr:row>
      <xdr:rowOff>209550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E0298220-C992-4519-8CBA-DF2B20E47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174230" y="12464415"/>
          <a:ext cx="573405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523875</xdr:colOff>
      <xdr:row>59</xdr:row>
      <xdr:rowOff>9525</xdr:rowOff>
    </xdr:from>
    <xdr:to>
      <xdr:col>14</xdr:col>
      <xdr:colOff>15240</xdr:colOff>
      <xdr:row>59</xdr:row>
      <xdr:rowOff>219075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8081E65C-4A98-4818-9573-90556ECCD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256395" y="13969365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71</xdr:row>
      <xdr:rowOff>152400</xdr:rowOff>
    </xdr:from>
    <xdr:to>
      <xdr:col>2</xdr:col>
      <xdr:colOff>533400</xdr:colOff>
      <xdr:row>73</xdr:row>
      <xdr:rowOff>76200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2501410F-8436-428F-B052-020D8C2C2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2035" y="16855440"/>
          <a:ext cx="466725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133350</xdr:colOff>
      <xdr:row>72</xdr:row>
      <xdr:rowOff>9525</xdr:rowOff>
    </xdr:from>
    <xdr:to>
      <xdr:col>9</xdr:col>
      <xdr:colOff>628650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EDA0EECC-7F1C-4C78-B549-6F4DD4022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48350" y="16941165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87</xdr:row>
      <xdr:rowOff>19050</xdr:rowOff>
    </xdr:from>
    <xdr:to>
      <xdr:col>2</xdr:col>
      <xdr:colOff>561975</xdr:colOff>
      <xdr:row>88</xdr:row>
      <xdr:rowOff>104775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D1678255-0C10-49B7-80AF-3838BB594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70610" y="20623530"/>
          <a:ext cx="46672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123825</xdr:colOff>
      <xdr:row>87</xdr:row>
      <xdr:rowOff>28575</xdr:rowOff>
    </xdr:from>
    <xdr:to>
      <xdr:col>9</xdr:col>
      <xdr:colOff>619125</xdr:colOff>
      <xdr:row>88</xdr:row>
      <xdr:rowOff>95250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1C787437-B0FC-41D7-A6BB-F225666684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38825" y="20633055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66675</xdr:colOff>
      <xdr:row>104</xdr:row>
      <xdr:rowOff>66675</xdr:rowOff>
    </xdr:from>
    <xdr:to>
      <xdr:col>2</xdr:col>
      <xdr:colOff>533400</xdr:colOff>
      <xdr:row>105</xdr:row>
      <xdr:rowOff>152400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BA4CD3AF-74F0-402D-A813-AE19CA2A7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2035" y="24557355"/>
          <a:ext cx="46672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104</xdr:row>
      <xdr:rowOff>76200</xdr:rowOff>
    </xdr:from>
    <xdr:to>
      <xdr:col>9</xdr:col>
      <xdr:colOff>561975</xdr:colOff>
      <xdr:row>105</xdr:row>
      <xdr:rowOff>142875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C261E294-C287-426D-ADE3-758AEC4760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81675" y="24566880"/>
          <a:ext cx="4953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352426</xdr:colOff>
      <xdr:row>63</xdr:row>
      <xdr:rowOff>85725</xdr:rowOff>
    </xdr:from>
    <xdr:to>
      <xdr:col>6</xdr:col>
      <xdr:colOff>238125</xdr:colOff>
      <xdr:row>66</xdr:row>
      <xdr:rowOff>38100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A47ED0B3-C45A-430A-AFE6-CDF09D94B7CE}"/>
            </a:ext>
          </a:extLst>
        </xdr:cNvPr>
        <xdr:cNvSpPr txBox="1"/>
      </xdr:nvSpPr>
      <xdr:spPr>
        <a:xfrm>
          <a:off x="1327786" y="14959965"/>
          <a:ext cx="3002279" cy="6381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>
    <xdr:from>
      <xdr:col>4</xdr:col>
      <xdr:colOff>514350</xdr:colOff>
      <xdr:row>70</xdr:row>
      <xdr:rowOff>19050</xdr:rowOff>
    </xdr:from>
    <xdr:to>
      <xdr:col>7</xdr:col>
      <xdr:colOff>200025</xdr:colOff>
      <xdr:row>72</xdr:row>
      <xdr:rowOff>180975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B02A453A-0AF4-4274-930C-3A0F618006E5}"/>
            </a:ext>
          </a:extLst>
        </xdr:cNvPr>
        <xdr:cNvSpPr txBox="1"/>
      </xdr:nvSpPr>
      <xdr:spPr>
        <a:xfrm>
          <a:off x="2998470" y="16493490"/>
          <a:ext cx="204787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11</xdr:col>
      <xdr:colOff>647700</xdr:colOff>
      <xdr:row>9</xdr:row>
      <xdr:rowOff>161925</xdr:rowOff>
    </xdr:from>
    <xdr:to>
      <xdr:col>14</xdr:col>
      <xdr:colOff>64770</xdr:colOff>
      <xdr:row>11</xdr:row>
      <xdr:rowOff>200025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72CD1D41-F976-4345-8959-38A767EE9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1460" y="2646045"/>
          <a:ext cx="163449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247650</xdr:colOff>
      <xdr:row>1</xdr:row>
      <xdr:rowOff>123825</xdr:rowOff>
    </xdr:from>
    <xdr:to>
      <xdr:col>14</xdr:col>
      <xdr:colOff>713569</xdr:colOff>
      <xdr:row>7</xdr:row>
      <xdr:rowOff>571273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7581F220-6D4C-4A7A-8BA8-5CED51F5CC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85210" y="352425"/>
          <a:ext cx="6462859" cy="1819048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18</xdr:row>
      <xdr:rowOff>171450</xdr:rowOff>
    </xdr:from>
    <xdr:to>
      <xdr:col>16</xdr:col>
      <xdr:colOff>48785</xdr:colOff>
      <xdr:row>36</xdr:row>
      <xdr:rowOff>142364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715F442D-6CC9-40BF-91AC-02380471E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36820" y="4712970"/>
          <a:ext cx="5969525" cy="4085714"/>
        </a:xfrm>
        <a:prstGeom prst="rect">
          <a:avLst/>
        </a:prstGeom>
      </xdr:spPr>
    </xdr:pic>
    <xdr:clientData/>
  </xdr:twoCellAnchor>
  <xdr:twoCellAnchor editAs="oneCell">
    <xdr:from>
      <xdr:col>5</xdr:col>
      <xdr:colOff>80010</xdr:colOff>
      <xdr:row>54</xdr:row>
      <xdr:rowOff>78104</xdr:rowOff>
    </xdr:from>
    <xdr:to>
      <xdr:col>10</xdr:col>
      <xdr:colOff>703626</xdr:colOff>
      <xdr:row>63</xdr:row>
      <xdr:rowOff>144779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819145A0-BA88-4D07-A1C6-784ED97DF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17570" y="12894944"/>
          <a:ext cx="3755436" cy="2124075"/>
        </a:xfrm>
        <a:prstGeom prst="rect">
          <a:avLst/>
        </a:prstGeom>
      </xdr:spPr>
    </xdr:pic>
    <xdr:clientData/>
  </xdr:twoCellAnchor>
  <xdr:twoCellAnchor editAs="oneCell">
    <xdr:from>
      <xdr:col>5</xdr:col>
      <xdr:colOff>243839</xdr:colOff>
      <xdr:row>79</xdr:row>
      <xdr:rowOff>1904</xdr:rowOff>
    </xdr:from>
    <xdr:to>
      <xdr:col>10</xdr:col>
      <xdr:colOff>558164</xdr:colOff>
      <xdr:row>84</xdr:row>
      <xdr:rowOff>333607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EB112A84-394B-4D4C-95D4-8AADFF0A17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81399" y="18533744"/>
          <a:ext cx="3446145" cy="1474703"/>
        </a:xfrm>
        <a:prstGeom prst="rect">
          <a:avLst/>
        </a:prstGeom>
      </xdr:spPr>
    </xdr:pic>
    <xdr:clientData/>
  </xdr:twoCellAnchor>
  <xdr:twoCellAnchor>
    <xdr:from>
      <xdr:col>4</xdr:col>
      <xdr:colOff>653415</xdr:colOff>
      <xdr:row>85</xdr:row>
      <xdr:rowOff>91440</xdr:rowOff>
    </xdr:from>
    <xdr:to>
      <xdr:col>7</xdr:col>
      <xdr:colOff>281940</xdr:colOff>
      <xdr:row>88</xdr:row>
      <xdr:rowOff>20955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DCD03836-2A4A-4C02-A12E-ABC99760C839}"/>
            </a:ext>
          </a:extLst>
        </xdr:cNvPr>
        <xdr:cNvSpPr txBox="1"/>
      </xdr:nvSpPr>
      <xdr:spPr>
        <a:xfrm>
          <a:off x="3137535" y="20238720"/>
          <a:ext cx="1990725" cy="61531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34290</xdr:colOff>
      <xdr:row>92</xdr:row>
      <xdr:rowOff>85725</xdr:rowOff>
    </xdr:from>
    <xdr:to>
      <xdr:col>9</xdr:col>
      <xdr:colOff>695325</xdr:colOff>
      <xdr:row>98</xdr:row>
      <xdr:rowOff>200025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15A120D-8E9A-49A4-BB26-F3942F1DD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71850" y="21833205"/>
          <a:ext cx="3038475" cy="1485900"/>
        </a:xfrm>
        <a:prstGeom prst="rect">
          <a:avLst/>
        </a:prstGeom>
      </xdr:spPr>
    </xdr:pic>
    <xdr:clientData/>
  </xdr:twoCellAnchor>
  <xdr:twoCellAnchor>
    <xdr:from>
      <xdr:col>4</xdr:col>
      <xdr:colOff>847725</xdr:colOff>
      <xdr:row>103</xdr:row>
      <xdr:rowOff>85725</xdr:rowOff>
    </xdr:from>
    <xdr:to>
      <xdr:col>7</xdr:col>
      <xdr:colOff>476250</xdr:colOff>
      <xdr:row>106</xdr:row>
      <xdr:rowOff>19050</xdr:rowOff>
    </xdr:to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14F8F217-8428-4C0F-A0B5-2C28B6C7D729}"/>
            </a:ext>
          </a:extLst>
        </xdr:cNvPr>
        <xdr:cNvSpPr txBox="1"/>
      </xdr:nvSpPr>
      <xdr:spPr>
        <a:xfrm>
          <a:off x="3331845" y="24347805"/>
          <a:ext cx="1990725" cy="61912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514349</xdr:colOff>
      <xdr:row>117</xdr:row>
      <xdr:rowOff>53340</xdr:rowOff>
    </xdr:from>
    <xdr:to>
      <xdr:col>12</xdr:col>
      <xdr:colOff>62728</xdr:colOff>
      <xdr:row>125</xdr:row>
      <xdr:rowOff>100965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61B9FE0-C3BA-4DF3-BF48-745BB3BC6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6289" y="27515820"/>
          <a:ext cx="3434579" cy="1876425"/>
        </a:xfrm>
        <a:prstGeom prst="rect">
          <a:avLst/>
        </a:prstGeom>
      </xdr:spPr>
    </xdr:pic>
    <xdr:clientData/>
  </xdr:twoCellAnchor>
  <xdr:twoCellAnchor editAs="oneCell">
    <xdr:from>
      <xdr:col>4</xdr:col>
      <xdr:colOff>184784</xdr:colOff>
      <xdr:row>131</xdr:row>
      <xdr:rowOff>146685</xdr:rowOff>
    </xdr:from>
    <xdr:to>
      <xdr:col>11</xdr:col>
      <xdr:colOff>205030</xdr:colOff>
      <xdr:row>143</xdr:row>
      <xdr:rowOff>60960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C7B007B-F57B-4C55-85AD-D7F6ABC4C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668904" y="30809565"/>
          <a:ext cx="4759886" cy="2657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186B6-F82A-48D4-9751-1FC5957E08BF}">
  <dimension ref="A1:P137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2" customWidth="1"/>
    <col min="2" max="4" width="9.8984375" style="1" customWidth="1"/>
    <col min="5" max="5" width="11.19921875" style="1" customWidth="1"/>
    <col min="6" max="8" width="9.8984375" style="1" customWidth="1"/>
    <col min="9" max="9" width="1.5" style="1" customWidth="1"/>
    <col min="10" max="14" width="9.8984375" style="1" customWidth="1"/>
    <col min="15" max="15" width="11.19921875" style="1" customWidth="1"/>
    <col min="16" max="16" width="9.8984375" style="1" customWidth="1"/>
    <col min="17" max="16384" width="9" style="1"/>
  </cols>
  <sheetData>
    <row r="1" spans="1:16" ht="18" customHeight="1" x14ac:dyDescent="0.45">
      <c r="A1" s="61" t="s">
        <v>68</v>
      </c>
      <c r="B1" s="61"/>
      <c r="C1" s="61"/>
      <c r="D1" s="61"/>
      <c r="E1" s="61"/>
      <c r="F1" s="61"/>
      <c r="G1" s="61"/>
    </row>
    <row r="8" spans="1:16" ht="45" customHeight="1" x14ac:dyDescent="0.45"/>
    <row r="9" spans="1:16" ht="24.75" customHeight="1" thickBot="1" x14ac:dyDescent="0.5">
      <c r="C9" s="62" t="s">
        <v>0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4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8" customHeight="1" x14ac:dyDescent="0.45">
      <c r="F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8" customHeight="1" x14ac:dyDescent="0.45">
      <c r="D14" s="65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8" customHeight="1" x14ac:dyDescent="0.45">
      <c r="D15" s="66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8" customHeight="1" x14ac:dyDescent="0.45">
      <c r="D16" s="66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8" customHeight="1" x14ac:dyDescent="0.45">
      <c r="D17" s="66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" customHeight="1" thickBot="1" x14ac:dyDescent="0.5">
      <c r="D18" s="67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" customHeight="1" thickTop="1" x14ac:dyDescent="0.45"/>
    <row r="21" spans="2:14" ht="18" customHeight="1" thickBot="1" x14ac:dyDescent="0.5">
      <c r="B21" s="68" t="s">
        <v>8</v>
      </c>
      <c r="C21" s="69"/>
      <c r="D21" s="70"/>
    </row>
    <row r="22" spans="2:14" ht="18" customHeight="1" thickTop="1" x14ac:dyDescent="0.45"/>
    <row r="23" spans="2:14" ht="18" customHeight="1" x14ac:dyDescent="0.45">
      <c r="B23" s="1" t="s">
        <v>9</v>
      </c>
    </row>
    <row r="24" spans="2:14" ht="18" customHeight="1" x14ac:dyDescent="0.45">
      <c r="B24" s="1" t="s">
        <v>10</v>
      </c>
    </row>
    <row r="25" spans="2:14" ht="18" customHeight="1" x14ac:dyDescent="0.45">
      <c r="B25" s="20" t="s">
        <v>11</v>
      </c>
    </row>
    <row r="26" spans="2:14" ht="18" customHeight="1" x14ac:dyDescent="0.45">
      <c r="B26" s="20" t="s">
        <v>12</v>
      </c>
    </row>
    <row r="27" spans="2:14" ht="18" customHeight="1" x14ac:dyDescent="0.45">
      <c r="B27" s="20" t="s">
        <v>13</v>
      </c>
    </row>
    <row r="28" spans="2:14" ht="18" customHeight="1" x14ac:dyDescent="0.45">
      <c r="B28" s="1" t="s">
        <v>14</v>
      </c>
    </row>
    <row r="29" spans="2:14" ht="18" customHeight="1" x14ac:dyDescent="0.45">
      <c r="B29" s="4" t="s">
        <v>15</v>
      </c>
      <c r="C29" s="4"/>
    </row>
    <row r="30" spans="2:14" ht="18" customHeight="1" x14ac:dyDescent="0.45">
      <c r="B30" s="1" t="s">
        <v>16</v>
      </c>
    </row>
    <row r="31" spans="2:14" ht="18" customHeight="1" x14ac:dyDescent="0.45">
      <c r="B31" s="1" t="s">
        <v>17</v>
      </c>
    </row>
    <row r="32" spans="2:14" ht="18" customHeight="1" x14ac:dyDescent="0.45">
      <c r="B32" s="1" t="s">
        <v>18</v>
      </c>
    </row>
    <row r="33" spans="2:14" ht="18" customHeight="1" x14ac:dyDescent="0.45">
      <c r="B33" s="1" t="s">
        <v>19</v>
      </c>
    </row>
    <row r="35" spans="2:14" ht="18" customHeight="1" x14ac:dyDescent="0.45">
      <c r="C35" s="71" t="s">
        <v>20</v>
      </c>
      <c r="D35" s="72"/>
      <c r="E35" s="72"/>
      <c r="F35" s="72"/>
      <c r="G35" s="73"/>
    </row>
    <row r="36" spans="2:14" s="4" customFormat="1" ht="18" customHeight="1" thickBot="1" x14ac:dyDescent="0.5">
      <c r="C36" s="74"/>
      <c r="D36" s="75"/>
      <c r="E36" s="75"/>
      <c r="F36" s="75"/>
      <c r="G36" s="76"/>
    </row>
    <row r="37" spans="2:14" s="4" customFormat="1" ht="18" customHeight="1" thickTop="1" x14ac:dyDescent="0.45"/>
    <row r="46" spans="2:14" ht="18" customHeight="1" x14ac:dyDescent="0.45">
      <c r="K46" s="77" t="s">
        <v>21</v>
      </c>
      <c r="L46" s="77"/>
      <c r="M46" s="77"/>
      <c r="N46" s="77"/>
    </row>
    <row r="48" spans="2:14" ht="18" customHeight="1" x14ac:dyDescent="0.45">
      <c r="B48" s="21" t="s">
        <v>22</v>
      </c>
      <c r="C48" s="22"/>
      <c r="D48" s="22"/>
      <c r="E48" s="22"/>
      <c r="J48" s="21" t="s">
        <v>22</v>
      </c>
      <c r="K48" s="22"/>
      <c r="L48" s="22"/>
      <c r="M48" s="22"/>
    </row>
    <row r="49" spans="1:14" ht="20.25" customHeight="1" x14ac:dyDescent="0.45">
      <c r="B49" s="1" t="s">
        <v>23</v>
      </c>
    </row>
    <row r="50" spans="1:14" ht="20.25" customHeight="1" x14ac:dyDescent="0.45">
      <c r="B50" s="1" t="s">
        <v>24</v>
      </c>
    </row>
    <row r="52" spans="1:14" ht="18" customHeight="1" x14ac:dyDescent="0.45">
      <c r="A52" s="23" t="s">
        <v>25</v>
      </c>
      <c r="F52" s="24"/>
      <c r="J52" s="23" t="s">
        <v>25</v>
      </c>
    </row>
    <row r="54" spans="1:14" ht="18" customHeight="1" x14ac:dyDescent="0.45">
      <c r="D54" s="25" t="s">
        <v>26</v>
      </c>
      <c r="E54" s="25" t="s">
        <v>27</v>
      </c>
      <c r="M54" s="25" t="s">
        <v>26</v>
      </c>
      <c r="N54" s="25" t="s">
        <v>27</v>
      </c>
    </row>
    <row r="55" spans="1:14" ht="18" customHeight="1" x14ac:dyDescent="0.45">
      <c r="D55" s="26">
        <v>0.98699999999999999</v>
      </c>
      <c r="E55" s="27">
        <f>TRUNC(D55,2)</f>
        <v>0.98</v>
      </c>
      <c r="M55" s="26">
        <v>0.98699999999999999</v>
      </c>
      <c r="N55" s="28"/>
    </row>
    <row r="56" spans="1:14" ht="18" customHeight="1" x14ac:dyDescent="0.45">
      <c r="D56" s="26">
        <v>1.9934499999999999</v>
      </c>
      <c r="E56" s="27">
        <f>TRUNC(D56,2)</f>
        <v>1.99</v>
      </c>
      <c r="M56" s="26">
        <v>1.9934499999999999</v>
      </c>
      <c r="N56" s="28"/>
    </row>
    <row r="57" spans="1:14" ht="18" customHeight="1" x14ac:dyDescent="0.45">
      <c r="D57" s="26">
        <v>10.23</v>
      </c>
      <c r="E57" s="27">
        <f>TRUNC(D57,2)</f>
        <v>10.23</v>
      </c>
      <c r="M57" s="26">
        <v>10.23</v>
      </c>
      <c r="N57" s="28"/>
    </row>
    <row r="58" spans="1:14" ht="18" customHeight="1" x14ac:dyDescent="0.45">
      <c r="L58" s="24" t="s">
        <v>28</v>
      </c>
    </row>
    <row r="59" spans="1:14" ht="18" customHeight="1" x14ac:dyDescent="0.45">
      <c r="L59" s="1" t="s">
        <v>29</v>
      </c>
    </row>
    <row r="60" spans="1:14" ht="18" customHeight="1" x14ac:dyDescent="0.45">
      <c r="L60" s="1" t="s">
        <v>30</v>
      </c>
    </row>
    <row r="61" spans="1:14" ht="18" customHeight="1" x14ac:dyDescent="0.45">
      <c r="L61" s="1" t="s">
        <v>31</v>
      </c>
    </row>
    <row r="62" spans="1:14" ht="18" customHeight="1" x14ac:dyDescent="0.45">
      <c r="L62" s="1" t="s">
        <v>32</v>
      </c>
    </row>
    <row r="63" spans="1:14" ht="18" customHeight="1" x14ac:dyDescent="0.45">
      <c r="L63" s="1" t="s">
        <v>33</v>
      </c>
    </row>
    <row r="64" spans="1:14" ht="18" customHeight="1" x14ac:dyDescent="0.45">
      <c r="L64" s="1" t="s">
        <v>34</v>
      </c>
    </row>
    <row r="66" spans="3:14" ht="18" customHeight="1" x14ac:dyDescent="0.45">
      <c r="G66" s="52" t="s">
        <v>35</v>
      </c>
      <c r="H66" s="53"/>
      <c r="I66" s="54"/>
      <c r="J66" s="29"/>
      <c r="K66" s="30" t="s">
        <v>36</v>
      </c>
      <c r="L66" s="30" t="s">
        <v>37</v>
      </c>
      <c r="M66" s="30" t="s">
        <v>38</v>
      </c>
      <c r="N66" s="30"/>
    </row>
    <row r="67" spans="3:14" ht="18" customHeight="1" x14ac:dyDescent="0.45">
      <c r="G67" s="55"/>
      <c r="H67" s="56"/>
      <c r="I67" s="57"/>
      <c r="J67" s="31" t="s">
        <v>39</v>
      </c>
      <c r="K67" s="32">
        <v>0</v>
      </c>
      <c r="L67" s="32">
        <v>1</v>
      </c>
      <c r="M67" s="32">
        <v>2</v>
      </c>
      <c r="N67" s="29" t="s">
        <v>40</v>
      </c>
    </row>
    <row r="68" spans="3:14" ht="18" customHeight="1" x14ac:dyDescent="0.45">
      <c r="C68" s="2"/>
      <c r="G68" s="58"/>
      <c r="H68" s="59"/>
      <c r="I68" s="60"/>
      <c r="J68" s="31" t="s">
        <v>41</v>
      </c>
      <c r="K68" s="33">
        <v>-1</v>
      </c>
      <c r="L68" s="33">
        <v>-2</v>
      </c>
      <c r="M68" s="33">
        <v>-3</v>
      </c>
      <c r="N68" s="29" t="s">
        <v>40</v>
      </c>
    </row>
    <row r="69" spans="3:14" ht="18" customHeight="1" x14ac:dyDescent="0.45">
      <c r="C69" s="2"/>
      <c r="G69" s="34"/>
      <c r="H69" s="34"/>
      <c r="I69" s="34"/>
      <c r="J69" s="24"/>
      <c r="K69" s="35"/>
      <c r="L69" s="35"/>
      <c r="M69" s="35"/>
    </row>
    <row r="70" spans="3:14" ht="18" customHeight="1" x14ac:dyDescent="0.45">
      <c r="C70" s="2"/>
      <c r="G70" s="34"/>
      <c r="H70" s="34"/>
      <c r="I70" s="34"/>
      <c r="J70" s="24"/>
      <c r="K70" s="35"/>
      <c r="L70" s="35"/>
      <c r="M70" s="35"/>
    </row>
    <row r="71" spans="3:14" ht="18" customHeight="1" x14ac:dyDescent="0.45">
      <c r="C71" s="36" t="s">
        <v>42</v>
      </c>
      <c r="D71" s="37"/>
      <c r="J71" s="36" t="s">
        <v>42</v>
      </c>
      <c r="K71" s="37"/>
    </row>
    <row r="75" spans="3:14" ht="18" customHeight="1" x14ac:dyDescent="0.45">
      <c r="C75" s="23" t="s">
        <v>43</v>
      </c>
      <c r="K75" s="23" t="s">
        <v>43</v>
      </c>
    </row>
    <row r="77" spans="3:14" ht="18" customHeight="1" x14ac:dyDescent="0.45">
      <c r="C77" s="38" t="s">
        <v>44</v>
      </c>
      <c r="D77" s="38" t="s">
        <v>45</v>
      </c>
      <c r="E77" s="38" t="s">
        <v>46</v>
      </c>
      <c r="L77" s="38" t="s">
        <v>44</v>
      </c>
      <c r="M77" s="38" t="s">
        <v>45</v>
      </c>
      <c r="N77" s="38" t="s">
        <v>46</v>
      </c>
    </row>
    <row r="78" spans="3:14" ht="18" customHeight="1" x14ac:dyDescent="0.45">
      <c r="C78" s="39" t="s">
        <v>47</v>
      </c>
      <c r="D78" s="40">
        <v>98000</v>
      </c>
      <c r="E78" s="41">
        <f>TRUNC(D78*0.08,0)</f>
        <v>7840</v>
      </c>
      <c r="L78" s="39" t="s">
        <v>47</v>
      </c>
      <c r="M78" s="40">
        <v>98000</v>
      </c>
      <c r="N78" s="42"/>
    </row>
    <row r="79" spans="3:14" ht="18" customHeight="1" x14ac:dyDescent="0.45">
      <c r="C79" s="39" t="s">
        <v>48</v>
      </c>
      <c r="D79" s="40">
        <v>48000</v>
      </c>
      <c r="E79" s="41">
        <f t="shared" ref="E79:E82" si="0">TRUNC(D79*0.08,0)</f>
        <v>3840</v>
      </c>
      <c r="L79" s="39" t="s">
        <v>48</v>
      </c>
      <c r="M79" s="40">
        <v>48000</v>
      </c>
      <c r="N79" s="42"/>
    </row>
    <row r="80" spans="3:14" ht="18" customHeight="1" x14ac:dyDescent="0.45">
      <c r="C80" s="39" t="s">
        <v>49</v>
      </c>
      <c r="D80" s="40">
        <v>32000</v>
      </c>
      <c r="E80" s="41">
        <f t="shared" si="0"/>
        <v>2560</v>
      </c>
      <c r="L80" s="39" t="s">
        <v>49</v>
      </c>
      <c r="M80" s="40">
        <v>32000</v>
      </c>
      <c r="N80" s="42"/>
    </row>
    <row r="81" spans="3:14" ht="18" customHeight="1" x14ac:dyDescent="0.45">
      <c r="C81" s="39" t="s">
        <v>50</v>
      </c>
      <c r="D81" s="40">
        <v>487</v>
      </c>
      <c r="E81" s="41">
        <f t="shared" si="0"/>
        <v>38</v>
      </c>
      <c r="L81" s="39" t="s">
        <v>50</v>
      </c>
      <c r="M81" s="40">
        <v>487</v>
      </c>
      <c r="N81" s="42"/>
    </row>
    <row r="82" spans="3:14" ht="18" customHeight="1" x14ac:dyDescent="0.45">
      <c r="C82" s="39" t="s">
        <v>51</v>
      </c>
      <c r="D82" s="40">
        <v>1238</v>
      </c>
      <c r="E82" s="41">
        <f t="shared" si="0"/>
        <v>99</v>
      </c>
      <c r="L82" s="39" t="s">
        <v>51</v>
      </c>
      <c r="M82" s="40">
        <v>1238</v>
      </c>
      <c r="N82" s="42"/>
    </row>
    <row r="83" spans="3:14" ht="18" customHeight="1" x14ac:dyDescent="0.45">
      <c r="D83" s="43"/>
      <c r="E83" s="43"/>
      <c r="F83" s="43"/>
    </row>
    <row r="85" spans="3:14" ht="37.5" customHeight="1" x14ac:dyDescent="0.45"/>
    <row r="86" spans="3:14" ht="18" customHeight="1" x14ac:dyDescent="0.45">
      <c r="C86" s="36" t="s">
        <v>52</v>
      </c>
      <c r="D86" s="37"/>
      <c r="J86" s="36" t="s">
        <v>52</v>
      </c>
      <c r="K86" s="37"/>
    </row>
    <row r="90" spans="3:14" ht="18" customHeight="1" x14ac:dyDescent="0.45">
      <c r="C90" s="23" t="s">
        <v>53</v>
      </c>
      <c r="K90" s="23" t="s">
        <v>53</v>
      </c>
    </row>
    <row r="92" spans="3:14" ht="18" customHeight="1" x14ac:dyDescent="0.45">
      <c r="C92" s="38" t="s">
        <v>44</v>
      </c>
      <c r="D92" s="38" t="s">
        <v>45</v>
      </c>
      <c r="E92" s="44" t="s">
        <v>54</v>
      </c>
      <c r="K92" s="38" t="s">
        <v>44</v>
      </c>
      <c r="L92" s="38" t="s">
        <v>45</v>
      </c>
      <c r="M92" s="44" t="s">
        <v>54</v>
      </c>
    </row>
    <row r="93" spans="3:14" ht="18" customHeight="1" x14ac:dyDescent="0.45">
      <c r="C93" s="39" t="s">
        <v>47</v>
      </c>
      <c r="D93" s="45">
        <v>98000</v>
      </c>
      <c r="E93" s="46">
        <f>TRUNC(D93*1.08,0)</f>
        <v>105840</v>
      </c>
      <c r="K93" s="39" t="s">
        <v>47</v>
      </c>
      <c r="L93" s="45">
        <v>98000</v>
      </c>
      <c r="M93" s="47"/>
    </row>
    <row r="94" spans="3:14" ht="18" customHeight="1" x14ac:dyDescent="0.45">
      <c r="C94" s="39" t="s">
        <v>48</v>
      </c>
      <c r="D94" s="45">
        <v>48000</v>
      </c>
      <c r="E94" s="46">
        <f t="shared" ref="E94:E97" si="1">TRUNC(D94*1.08,0)</f>
        <v>51840</v>
      </c>
      <c r="K94" s="39" t="s">
        <v>48</v>
      </c>
      <c r="L94" s="45">
        <v>48000</v>
      </c>
      <c r="M94" s="47"/>
    </row>
    <row r="95" spans="3:14" ht="18" customHeight="1" x14ac:dyDescent="0.45">
      <c r="C95" s="39" t="s">
        <v>49</v>
      </c>
      <c r="D95" s="45">
        <v>32000</v>
      </c>
      <c r="E95" s="46">
        <f t="shared" si="1"/>
        <v>34560</v>
      </c>
      <c r="K95" s="39" t="s">
        <v>49</v>
      </c>
      <c r="L95" s="45">
        <v>32000</v>
      </c>
      <c r="M95" s="47"/>
    </row>
    <row r="96" spans="3:14" ht="18" customHeight="1" x14ac:dyDescent="0.45">
      <c r="C96" s="39" t="s">
        <v>50</v>
      </c>
      <c r="D96" s="45">
        <v>487</v>
      </c>
      <c r="E96" s="46">
        <f t="shared" si="1"/>
        <v>525</v>
      </c>
      <c r="K96" s="39" t="s">
        <v>50</v>
      </c>
      <c r="L96" s="45">
        <v>487</v>
      </c>
      <c r="M96" s="47"/>
    </row>
    <row r="97" spans="3:15" ht="18" customHeight="1" x14ac:dyDescent="0.45">
      <c r="C97" s="39" t="s">
        <v>51</v>
      </c>
      <c r="D97" s="45">
        <v>1238</v>
      </c>
      <c r="E97" s="46">
        <f t="shared" si="1"/>
        <v>1337</v>
      </c>
      <c r="K97" s="39" t="s">
        <v>51</v>
      </c>
      <c r="L97" s="45">
        <v>1238</v>
      </c>
      <c r="M97" s="47"/>
    </row>
    <row r="99" spans="3:15" ht="18" customHeight="1" x14ac:dyDescent="0.45">
      <c r="K99" s="48"/>
    </row>
    <row r="100" spans="3:15" ht="18" customHeight="1" x14ac:dyDescent="0.45">
      <c r="K100" s="48"/>
    </row>
    <row r="104" spans="3:15" ht="18" customHeight="1" x14ac:dyDescent="0.45">
      <c r="C104" s="36" t="s">
        <v>55</v>
      </c>
      <c r="D104" s="37"/>
      <c r="J104" s="36" t="s">
        <v>55</v>
      </c>
      <c r="K104" s="37"/>
    </row>
    <row r="107" spans="3:15" ht="18" customHeight="1" x14ac:dyDescent="0.45">
      <c r="C107" s="23" t="s">
        <v>56</v>
      </c>
      <c r="L107" s="23" t="s">
        <v>56</v>
      </c>
    </row>
    <row r="109" spans="3:15" ht="18" customHeight="1" x14ac:dyDescent="0.45">
      <c r="C109" s="38" t="s">
        <v>44</v>
      </c>
      <c r="D109" s="38" t="s">
        <v>45</v>
      </c>
      <c r="E109" s="38" t="s">
        <v>57</v>
      </c>
      <c r="F109" s="44" t="s">
        <v>58</v>
      </c>
      <c r="L109" s="38" t="s">
        <v>44</v>
      </c>
      <c r="M109" s="38" t="s">
        <v>45</v>
      </c>
      <c r="N109" s="38" t="s">
        <v>57</v>
      </c>
      <c r="O109" s="44" t="s">
        <v>58</v>
      </c>
    </row>
    <row r="110" spans="3:15" ht="18" customHeight="1" x14ac:dyDescent="0.45">
      <c r="C110" s="39" t="s">
        <v>59</v>
      </c>
      <c r="D110" s="40">
        <v>17</v>
      </c>
      <c r="E110" s="40">
        <v>21</v>
      </c>
      <c r="F110" s="41">
        <f>D110*E110</f>
        <v>357</v>
      </c>
      <c r="L110" s="39" t="s">
        <v>59</v>
      </c>
      <c r="M110" s="40">
        <v>17</v>
      </c>
      <c r="N110" s="40">
        <v>21</v>
      </c>
      <c r="O110" s="42"/>
    </row>
    <row r="111" spans="3:15" ht="18" customHeight="1" x14ac:dyDescent="0.45">
      <c r="C111" s="39" t="s">
        <v>60</v>
      </c>
      <c r="D111" s="40">
        <v>87</v>
      </c>
      <c r="E111" s="40">
        <v>13</v>
      </c>
      <c r="F111" s="41">
        <f>D111*E111</f>
        <v>1131</v>
      </c>
      <c r="L111" s="39" t="s">
        <v>60</v>
      </c>
      <c r="M111" s="40">
        <v>87</v>
      </c>
      <c r="N111" s="40">
        <v>13</v>
      </c>
      <c r="O111" s="42"/>
    </row>
    <row r="112" spans="3:15" ht="18" customHeight="1" x14ac:dyDescent="0.45">
      <c r="C112" s="39" t="s">
        <v>61</v>
      </c>
      <c r="D112" s="40">
        <v>121</v>
      </c>
      <c r="E112" s="40">
        <v>11</v>
      </c>
      <c r="F112" s="41">
        <f>D112*E112</f>
        <v>1331</v>
      </c>
      <c r="L112" s="39" t="s">
        <v>61</v>
      </c>
      <c r="M112" s="40">
        <v>121</v>
      </c>
      <c r="N112" s="40">
        <v>11</v>
      </c>
      <c r="O112" s="42"/>
    </row>
    <row r="113" spans="3:15" ht="18" customHeight="1" x14ac:dyDescent="0.45">
      <c r="C113" s="39" t="s">
        <v>50</v>
      </c>
      <c r="D113" s="40">
        <v>487</v>
      </c>
      <c r="E113" s="40">
        <v>7</v>
      </c>
      <c r="F113" s="41">
        <f>D113*E113</f>
        <v>3409</v>
      </c>
      <c r="L113" s="39" t="s">
        <v>50</v>
      </c>
      <c r="M113" s="40">
        <v>487</v>
      </c>
      <c r="N113" s="40">
        <v>7</v>
      </c>
      <c r="O113" s="42"/>
    </row>
    <row r="114" spans="3:15" ht="18" customHeight="1" x14ac:dyDescent="0.45">
      <c r="C114" s="39" t="s">
        <v>62</v>
      </c>
      <c r="D114" s="40">
        <v>363</v>
      </c>
      <c r="E114" s="40">
        <v>19</v>
      </c>
      <c r="F114" s="41">
        <f>D114*E114</f>
        <v>6897</v>
      </c>
      <c r="L114" s="39" t="s">
        <v>62</v>
      </c>
      <c r="M114" s="40">
        <v>363</v>
      </c>
      <c r="N114" s="40">
        <v>19</v>
      </c>
      <c r="O114" s="42"/>
    </row>
    <row r="115" spans="3:15" ht="18" customHeight="1" x14ac:dyDescent="0.45">
      <c r="E115" s="49" t="s">
        <v>63</v>
      </c>
      <c r="F115" s="41">
        <f>SUM(F110:F114)</f>
        <v>13125</v>
      </c>
      <c r="N115" s="49" t="s">
        <v>63</v>
      </c>
      <c r="O115" s="28"/>
    </row>
    <row r="116" spans="3:15" ht="18" customHeight="1" x14ac:dyDescent="0.45">
      <c r="E116" s="49" t="s">
        <v>46</v>
      </c>
      <c r="F116" s="41">
        <f>TRUNC(F115*0.08,0)</f>
        <v>1050</v>
      </c>
      <c r="N116" s="49" t="s">
        <v>46</v>
      </c>
      <c r="O116" s="28"/>
    </row>
    <row r="117" spans="3:15" ht="18" customHeight="1" x14ac:dyDescent="0.45">
      <c r="E117" s="49" t="s">
        <v>64</v>
      </c>
      <c r="F117" s="41">
        <f>SUM(F115:F116)</f>
        <v>14175</v>
      </c>
      <c r="N117" s="49" t="s">
        <v>64</v>
      </c>
      <c r="O117" s="28"/>
    </row>
    <row r="119" spans="3:15" ht="18" customHeight="1" x14ac:dyDescent="0.45">
      <c r="E119" s="50" t="s">
        <v>65</v>
      </c>
      <c r="F119" s="51">
        <f>F117</f>
        <v>14175</v>
      </c>
      <c r="N119" s="50" t="s">
        <v>65</v>
      </c>
      <c r="O119" s="28"/>
    </row>
    <row r="128" spans="3:15" ht="18" customHeight="1" x14ac:dyDescent="0.45">
      <c r="C128" s="36" t="s">
        <v>66</v>
      </c>
      <c r="D128" s="37"/>
      <c r="J128" s="36" t="s">
        <v>66</v>
      </c>
      <c r="K128" s="37"/>
    </row>
    <row r="129" spans="3:14" ht="18" customHeight="1" x14ac:dyDescent="0.45">
      <c r="C129" s="2"/>
      <c r="J129" s="2"/>
    </row>
    <row r="132" spans="3:14" ht="18" customHeight="1" x14ac:dyDescent="0.45">
      <c r="C132" s="38" t="s">
        <v>26</v>
      </c>
      <c r="D132" s="38" t="s">
        <v>67</v>
      </c>
      <c r="M132" s="38" t="s">
        <v>26</v>
      </c>
      <c r="N132" s="38" t="s">
        <v>67</v>
      </c>
    </row>
    <row r="133" spans="3:14" ht="18" customHeight="1" x14ac:dyDescent="0.45">
      <c r="C133" s="45">
        <v>123</v>
      </c>
      <c r="D133" s="46">
        <f>TRUNC(C133,-3)</f>
        <v>0</v>
      </c>
      <c r="M133" s="45">
        <v>123</v>
      </c>
      <c r="N133" s="47"/>
    </row>
    <row r="134" spans="3:14" ht="18" customHeight="1" x14ac:dyDescent="0.45">
      <c r="C134" s="45">
        <v>56789</v>
      </c>
      <c r="D134" s="46">
        <f>TRUNC(C134,-3)</f>
        <v>56000</v>
      </c>
      <c r="M134" s="45">
        <v>56789</v>
      </c>
      <c r="N134" s="47"/>
    </row>
    <row r="135" spans="3:14" ht="18" customHeight="1" x14ac:dyDescent="0.45">
      <c r="C135" s="45">
        <v>5451</v>
      </c>
      <c r="D135" s="46">
        <f>TRUNC(C135,-3)</f>
        <v>5000</v>
      </c>
      <c r="M135" s="45">
        <v>5451</v>
      </c>
      <c r="N135" s="47"/>
    </row>
    <row r="136" spans="3:14" ht="18" customHeight="1" x14ac:dyDescent="0.45">
      <c r="C136" s="45">
        <v>76321</v>
      </c>
      <c r="D136" s="46">
        <f>TRUNC(C136,-3)</f>
        <v>76000</v>
      </c>
      <c r="M136" s="45">
        <v>76321</v>
      </c>
      <c r="N136" s="47"/>
    </row>
    <row r="137" spans="3:14" ht="18" customHeight="1" x14ac:dyDescent="0.45">
      <c r="C137" s="45">
        <v>100125</v>
      </c>
      <c r="D137" s="46">
        <f>TRUNC(C137,-3)</f>
        <v>100000</v>
      </c>
      <c r="M137" s="45">
        <v>100125</v>
      </c>
      <c r="N137" s="47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2020-10-17T03:22:00Z</dcterms:created>
  <dcterms:modified xsi:type="dcterms:W3CDTF">2021-06-04T23:34:39Z</dcterms:modified>
</cp:coreProperties>
</file>