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5-基本関数\02-統計関数\"/>
    </mc:Choice>
  </mc:AlternateContent>
  <xr:revisionPtr revIDLastSave="0" documentId="13_ncr:1_{584A3D71-DFD2-4975-9630-8BA2C6121354}" xr6:coauthVersionLast="47" xr6:coauthVersionMax="47" xr10:uidLastSave="{00000000-0000-0000-0000-000000000000}"/>
  <bookViews>
    <workbookView xWindow="2088" yWindow="12" windowWidth="18876" windowHeight="12948" xr2:uid="{3769AF89-54BF-43EB-A0DA-7CB83AE2A5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6" i="1" l="1"/>
  <c r="M145" i="1"/>
  <c r="M144" i="1"/>
  <c r="E136" i="1"/>
  <c r="D136" i="1"/>
  <c r="E135" i="1"/>
  <c r="D135" i="1"/>
  <c r="N134" i="1"/>
  <c r="E134" i="1"/>
  <c r="D134" i="1"/>
  <c r="N133" i="1"/>
  <c r="E133" i="1"/>
  <c r="D133" i="1"/>
  <c r="N132" i="1"/>
  <c r="E132" i="1"/>
  <c r="D132" i="1"/>
  <c r="M124" i="1"/>
  <c r="L124" i="1"/>
  <c r="E105" i="1"/>
  <c r="D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56" authorId="0" shapeId="0" xr:uid="{F6351894-5C6D-4940-8FA2-225307F1E6F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(M54:M61,2)</t>
        </r>
      </text>
    </comment>
    <comment ref="F96" authorId="0" shapeId="0" xr:uid="{2C2AA8CD-00AE-4755-9A01-F0E95B9033A1}">
      <text>
        <r>
          <rPr>
            <b/>
            <sz val="14"/>
            <color indexed="81"/>
            <rFont val="ＭＳ Ｐゴシック"/>
            <family val="3"/>
            <charset val="128"/>
          </rPr>
          <t>=E96/D96</t>
        </r>
      </text>
    </comment>
    <comment ref="G96" authorId="0" shapeId="0" xr:uid="{504B1B9B-8350-4D81-9AF8-075E2811209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(E96,</t>
        </r>
        <r>
          <rPr>
            <b/>
            <sz val="14"/>
            <color indexed="12"/>
            <rFont val="ＭＳ Ｐゴシック"/>
            <family val="3"/>
            <charset val="128"/>
          </rPr>
          <t>$E$96:$E$104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</text>
    </comment>
    <comment ref="D105" authorId="0" shapeId="0" xr:uid="{55006FCD-BD68-453F-94D9-EF1150F6B78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(D96:D104)</t>
        </r>
      </text>
    </comment>
    <comment ref="D132" authorId="0" shapeId="0" xr:uid="{9FE906F4-DAD2-444F-A07D-1A0FB8854BFB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$L$115:$L$123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D132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  <comment ref="E132" authorId="0" shapeId="0" xr:uid="{0E2C2E65-10C9-4504-B6FB-9EF548A70D0B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$M$115:$M$123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C132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  <comment ref="N132" authorId="0" shapeId="0" xr:uid="{7872A6B0-11B1-4692-9D3E-F46956AF63AD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$J$115:$J$123</t>
        </r>
        <r>
          <rPr>
            <sz val="14"/>
            <color indexed="81"/>
            <rFont val="ＭＳ Ｐゴシック"/>
            <family val="3"/>
            <charset val="128"/>
          </rPr>
          <t>,K132,</t>
        </r>
        <r>
          <rPr>
            <b/>
            <sz val="14"/>
            <color indexed="12"/>
            <rFont val="ＭＳ Ｐゴシック"/>
            <family val="3"/>
            <charset val="128"/>
          </rPr>
          <t>$M$115:$M$123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ここに設定した計算式を下にコピーします。
｛グループ｝</t>
        </r>
        <r>
          <rPr>
            <b/>
            <sz val="12"/>
            <color indexed="81"/>
            <rFont val="ＭＳ Ｐゴシック"/>
            <family val="3"/>
            <charset val="128"/>
          </rPr>
          <t>｛本年得点｝は絶対参照</t>
        </r>
        <r>
          <rPr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M144" authorId="0" shapeId="0" xr:uid="{E4A9D636-33F2-46DE-982D-049877290F67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$J$115:$J$123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K144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<sst xmlns="http://schemas.openxmlformats.org/spreadsheetml/2006/main" count="154" uniqueCount="79">
  <si>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9" eb="11">
      <t>ゼンカク</t>
    </rPh>
    <rPh sb="15" eb="16">
      <t>オ</t>
    </rPh>
    <rPh sb="18" eb="20">
      <t>ハンカク</t>
    </rPh>
    <rPh sb="20" eb="22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</si>
  <si>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</si>
  <si>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</si>
  <si>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</si>
  <si>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</si>
  <si>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</si>
  <si>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</si>
  <si>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</si>
  <si>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</si>
  <si>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</si>
  <si>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</si>
  <si>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</si>
  <si>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</si>
  <si>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</si>
  <si>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</si>
  <si>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</si>
  <si>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</si>
  <si>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</si>
  <si>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</si>
  <si>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</si>
  <si>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左のように作成してみましょう</t>
  </si>
  <si>
    <t>LARGE関数ー（統計）</t>
    <rPh sb="5" eb="7">
      <t>カンスウ</t>
    </rPh>
    <rPh sb="9" eb="11">
      <t>トウケイ</t>
    </rPh>
    <phoneticPr fontId="4"/>
  </si>
  <si>
    <t>例えば</t>
    <rPh sb="0" eb="1">
      <t>タト</t>
    </rPh>
    <phoneticPr fontId="4"/>
  </si>
  <si>
    <r>
      <t>右の表で、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7" eb="9">
      <t>ケイサン</t>
    </rPh>
    <rPh sb="9" eb="10">
      <t>シキ</t>
    </rPh>
    <rPh sb="11" eb="13">
      <t>セッテイ</t>
    </rPh>
    <phoneticPr fontId="4"/>
  </si>
  <si>
    <t>氏名</t>
    <rPh sb="0" eb="2">
      <t>シメイ</t>
    </rPh>
    <phoneticPr fontId="4"/>
  </si>
  <si>
    <t>販売額</t>
    <rPh sb="0" eb="2">
      <t>ハンバイ</t>
    </rPh>
    <rPh sb="2" eb="3">
      <t>ガク</t>
    </rPh>
    <phoneticPr fontId="4"/>
  </si>
  <si>
    <t>吉田</t>
    <rPh sb="0" eb="2">
      <t>ヨシダ</t>
    </rPh>
    <phoneticPr fontId="4"/>
  </si>
  <si>
    <t>答</t>
    <rPh sb="0" eb="1">
      <t>コタエ</t>
    </rPh>
    <phoneticPr fontId="4"/>
  </si>
  <si>
    <t>原</t>
    <rPh sb="0" eb="1">
      <t>ハラ</t>
    </rPh>
    <phoneticPr fontId="4"/>
  </si>
  <si>
    <t>２番目に大きな数値は？</t>
    <rPh sb="1" eb="3">
      <t>バンメ</t>
    </rPh>
    <rPh sb="4" eb="5">
      <t>オオ</t>
    </rPh>
    <rPh sb="7" eb="9">
      <t>スウチ</t>
    </rPh>
    <phoneticPr fontId="4"/>
  </si>
  <si>
    <t>佐藤</t>
    <rPh sb="0" eb="2">
      <t>サトウ</t>
    </rPh>
    <phoneticPr fontId="4"/>
  </si>
  <si>
    <t>犬養</t>
    <rPh sb="0" eb="1">
      <t>イヌ</t>
    </rPh>
    <rPh sb="1" eb="2">
      <t>ヤシナ</t>
    </rPh>
    <phoneticPr fontId="4"/>
  </si>
  <si>
    <t>岸</t>
    <rPh sb="0" eb="1">
      <t>キシ</t>
    </rPh>
    <phoneticPr fontId="4"/>
  </si>
  <si>
    <t>田中</t>
    <rPh sb="0" eb="2">
      <t>タナカ</t>
    </rPh>
    <phoneticPr fontId="4"/>
  </si>
  <si>
    <t>方法</t>
    <rPh sb="0" eb="2">
      <t>ホウホウ</t>
    </rPh>
    <phoneticPr fontId="4"/>
  </si>
  <si>
    <t>片山</t>
    <rPh sb="0" eb="2">
      <t>カタヤマ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</si>
  <si>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</si>
  <si>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大平</t>
    <rPh sb="0" eb="2">
      <t>オオヒラ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</si>
  <si>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</si>
  <si>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トウケイ</t>
    </rPh>
    <rPh sb="14" eb="16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</si>
  <si>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LARGE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5" eb="17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</si>
  <si>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」画面が表示され｛範囲｝｛順位｝を指定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ハンイ</t>
    </rPh>
    <rPh sb="20" eb="22">
      <t>ジュンイ</t>
    </rPh>
    <rPh sb="24" eb="26">
      <t>シテイ</t>
    </rPh>
    <phoneticPr fontId="4"/>
  </si>
  <si>
    <t>⑥「OK」で確定です。</t>
    <rPh sb="6" eb="8">
      <t>カクテイ</t>
    </rPh>
    <phoneticPr fontId="4"/>
  </si>
  <si>
    <t>絶対参照</t>
    <rPh sb="0" eb="2">
      <t>ゼッタイ</t>
    </rPh>
    <rPh sb="2" eb="4">
      <t>サンショウ</t>
    </rPh>
    <phoneticPr fontId="4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</si>
  <si>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2"/>
        <color theme="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4"/>
  </si>
  <si>
    <t>関数復習</t>
    <rPh sb="0" eb="2">
      <t>カンスウ</t>
    </rPh>
    <rPh sb="2" eb="4">
      <t>フクシュウ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</si>
  <si>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</si>
  <si>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ｸﾞﾙｰﾌﾟ</t>
    <phoneticPr fontId="4"/>
  </si>
  <si>
    <t>前年得点</t>
    <rPh sb="0" eb="2">
      <t>ゼンネン</t>
    </rPh>
    <rPh sb="2" eb="4">
      <t>トクテン</t>
    </rPh>
    <phoneticPr fontId="4"/>
  </si>
  <si>
    <t>本年得点</t>
    <rPh sb="0" eb="2">
      <t>ホンネン</t>
    </rPh>
    <rPh sb="2" eb="4">
      <t>トクテン</t>
    </rPh>
    <phoneticPr fontId="4"/>
  </si>
  <si>
    <t>伸び率</t>
    <rPh sb="0" eb="1">
      <t>ノ</t>
    </rPh>
    <rPh sb="2" eb="3">
      <t>リツ</t>
    </rPh>
    <phoneticPr fontId="4"/>
  </si>
  <si>
    <t>本年順位</t>
    <rPh sb="0" eb="2">
      <t>ホンネン</t>
    </rPh>
    <rPh sb="2" eb="4">
      <t>ジュンイ</t>
    </rPh>
    <phoneticPr fontId="4"/>
  </si>
  <si>
    <t>A</t>
    <phoneticPr fontId="4"/>
  </si>
  <si>
    <t>長嶋</t>
    <rPh sb="0" eb="2">
      <t>ナガシマ</t>
    </rPh>
    <phoneticPr fontId="4"/>
  </si>
  <si>
    <t>C</t>
    <phoneticPr fontId="4"/>
  </si>
  <si>
    <t>金田</t>
    <rPh sb="0" eb="2">
      <t>カネダ</t>
    </rPh>
    <phoneticPr fontId="4"/>
  </si>
  <si>
    <t>田淵</t>
    <rPh sb="0" eb="2">
      <t>タブチ</t>
    </rPh>
    <phoneticPr fontId="4"/>
  </si>
  <si>
    <t>B</t>
    <phoneticPr fontId="4"/>
  </si>
  <si>
    <t>江夏</t>
    <rPh sb="0" eb="2">
      <t>エナツ</t>
    </rPh>
    <phoneticPr fontId="4"/>
  </si>
  <si>
    <t>松井</t>
    <rPh sb="0" eb="2">
      <t>マツイ</t>
    </rPh>
    <phoneticPr fontId="4"/>
  </si>
  <si>
    <t>高橋</t>
    <rPh sb="0" eb="2">
      <t>タカハシ</t>
    </rPh>
    <phoneticPr fontId="4"/>
  </si>
  <si>
    <t>掛布</t>
    <rPh sb="0" eb="1">
      <t>カケ</t>
    </rPh>
    <rPh sb="1" eb="2">
      <t>フ</t>
    </rPh>
    <phoneticPr fontId="4"/>
  </si>
  <si>
    <t>江藤</t>
    <rPh sb="0" eb="2">
      <t>エトウ</t>
    </rPh>
    <phoneticPr fontId="4"/>
  </si>
  <si>
    <t>清原</t>
    <rPh sb="0" eb="2">
      <t>キヨハラ</t>
    </rPh>
    <phoneticPr fontId="4"/>
  </si>
  <si>
    <t>平均</t>
    <rPh sb="0" eb="2">
      <t>ヘイキン</t>
    </rPh>
    <phoneticPr fontId="4"/>
  </si>
  <si>
    <r>
      <rPr>
        <b/>
        <sz val="12"/>
        <color rgb="FFFF0000"/>
        <rFont val="ＭＳ Ｐゴシック"/>
        <family val="3"/>
        <charset val="128"/>
      </rPr>
      <t xml:space="preserve">LARGE </t>
    </r>
    <r>
      <rPr>
        <b/>
        <sz val="12"/>
        <rFont val="ＭＳ Ｐゴシック"/>
        <family val="3"/>
        <charset val="128"/>
      </rPr>
      <t>関数ー（統計）</t>
    </r>
    <rPh sb="6" eb="8">
      <t>カンスウ</t>
    </rPh>
    <rPh sb="10" eb="12">
      <t>トウケイ</t>
    </rPh>
    <phoneticPr fontId="4"/>
  </si>
  <si>
    <t>（問題１）</t>
    <rPh sb="1" eb="3">
      <t>モンダイ</t>
    </rPh>
    <phoneticPr fontId="4"/>
  </si>
  <si>
    <t>右の表で、指定した順位の点数を「LARGE」関数で指定しましょう</t>
    <rPh sb="0" eb="1">
      <t>ミギ</t>
    </rPh>
    <rPh sb="2" eb="3">
      <t>ヒョウ</t>
    </rPh>
    <rPh sb="5" eb="7">
      <t>シテイ</t>
    </rPh>
    <rPh sb="9" eb="11">
      <t>ジュンイ</t>
    </rPh>
    <rPh sb="12" eb="14">
      <t>テンスウ</t>
    </rPh>
    <rPh sb="22" eb="24">
      <t>カンスウ</t>
    </rPh>
    <rPh sb="25" eb="27">
      <t>シテイ</t>
    </rPh>
    <phoneticPr fontId="4"/>
  </si>
  <si>
    <t>順位</t>
    <rPh sb="0" eb="2">
      <t>ジュンイ</t>
    </rPh>
    <phoneticPr fontId="4"/>
  </si>
  <si>
    <t>復習です。</t>
    <rPh sb="0" eb="2">
      <t>フクシュウ</t>
    </rPh>
    <phoneticPr fontId="4"/>
  </si>
  <si>
    <t>（問題２）</t>
    <rPh sb="1" eb="3">
      <t>モンダイ</t>
    </rPh>
    <phoneticPr fontId="4"/>
  </si>
  <si>
    <t>上の表で、グループごとの得点合計を設定しましょう。</t>
    <rPh sb="0" eb="1">
      <t>ウエ</t>
    </rPh>
    <rPh sb="2" eb="3">
      <t>ヒョウ</t>
    </rPh>
    <rPh sb="12" eb="14">
      <t>トクテン</t>
    </rPh>
    <rPh sb="14" eb="16">
      <t>ゴウケイ</t>
    </rPh>
    <rPh sb="17" eb="19">
      <t>セッテイ</t>
    </rPh>
    <phoneticPr fontId="4"/>
  </si>
  <si>
    <t>グループ</t>
    <phoneticPr fontId="4"/>
  </si>
  <si>
    <t>本年得点合計</t>
    <rPh sb="0" eb="2">
      <t>ホンネン</t>
    </rPh>
    <rPh sb="2" eb="4">
      <t>トクテン</t>
    </rPh>
    <rPh sb="4" eb="6">
      <t>ゴウケイ</t>
    </rPh>
    <phoneticPr fontId="4"/>
  </si>
  <si>
    <t>（問題３）</t>
    <rPh sb="1" eb="3">
      <t>モンダイ</t>
    </rPh>
    <phoneticPr fontId="4"/>
  </si>
  <si>
    <t>上の表で、グループの人数を求めましょう。</t>
    <rPh sb="0" eb="1">
      <t>ウエ</t>
    </rPh>
    <rPh sb="2" eb="3">
      <t>ヒョウ</t>
    </rPh>
    <rPh sb="10" eb="12">
      <t>ニンズウ</t>
    </rPh>
    <rPh sb="13" eb="14">
      <t>モト</t>
    </rPh>
    <phoneticPr fontId="4"/>
  </si>
  <si>
    <t>人数</t>
    <rPh sb="0" eb="2">
      <t>ニンズウ</t>
    </rPh>
    <phoneticPr fontId="4"/>
  </si>
  <si>
    <t>Copyright(c) Beginners Site All right reserved 2020/10/20</t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</si>
  <si>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統計</t>
    </r>
    <rPh sb="6" eb="8">
      <t>トウケイ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</si>
</sst>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#&quot;円&quot;"/>
    <numFmt numFmtId="177" formatCode="#,###&quot;個&quot;"/>
    <numFmt numFmtId="178" formatCode="yyyy&quot;年&quot;mm&quot;月&quot;;@"/>
    <numFmt numFmtId="179" formatCode="0.0%"/>
    <numFmt numFmtId="180" formatCode="0.0_ "/>
    <numFmt numFmtId="181" formatCode="#,##0&quot;位&quot;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6" fillId="8" borderId="0" xfId="0" applyFont="1" applyFill="1">
      <alignment vertical="center"/>
    </xf>
    <xf numFmtId="0" fontId="5" fillId="8" borderId="0" xfId="0" applyFont="1" applyFill="1">
      <alignment vertical="center"/>
    </xf>
    <xf numFmtId="0" fontId="5" fillId="9" borderId="15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0" fontId="5" fillId="10" borderId="16" xfId="0" applyFont="1" applyFill="1" applyBorder="1" applyAlignment="1">
      <alignment horizontal="center" vertical="center"/>
    </xf>
    <xf numFmtId="0" fontId="5" fillId="10" borderId="17" xfId="0" applyFont="1" applyFill="1" applyBorder="1" applyAlignment="1">
      <alignment horizontal="center" vertical="center"/>
    </xf>
    <xf numFmtId="0" fontId="5" fillId="0" borderId="18" xfId="0" applyFont="1" applyBorder="1">
      <alignment vertical="center"/>
    </xf>
    <xf numFmtId="38" fontId="5" fillId="0" borderId="19" xfId="1" applyFont="1" applyBorder="1" applyAlignment="1">
      <alignment vertical="center"/>
    </xf>
    <xf numFmtId="38" fontId="13" fillId="0" borderId="0" xfId="1" applyFont="1" applyFill="1" applyBorder="1" applyAlignment="1">
      <alignment horizontal="center" vertical="center"/>
    </xf>
    <xf numFmtId="0" fontId="5" fillId="0" borderId="20" xfId="0" applyFont="1" applyBorder="1">
      <alignment vertical="center"/>
    </xf>
    <xf numFmtId="38" fontId="5" fillId="0" borderId="21" xfId="1" applyFont="1" applyBorder="1" applyAlignment="1">
      <alignment vertical="center"/>
    </xf>
    <xf numFmtId="0" fontId="5" fillId="11" borderId="0" xfId="0" applyFont="1" applyFill="1">
      <alignment vertical="center"/>
    </xf>
    <xf numFmtId="38" fontId="9" fillId="0" borderId="0" xfId="1" applyFont="1" applyBorder="1" applyAlignment="1">
      <alignment vertical="center"/>
    </xf>
    <xf numFmtId="0" fontId="5" fillId="6" borderId="15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22" xfId="0" applyFont="1" applyBorder="1">
      <alignment vertical="center"/>
    </xf>
    <xf numFmtId="38" fontId="5" fillId="0" borderId="23" xfId="1" applyFont="1" applyBorder="1" applyAlignment="1">
      <alignment vertical="center"/>
    </xf>
    <xf numFmtId="49" fontId="9" fillId="0" borderId="0" xfId="0" applyNumberFormat="1" applyFont="1" applyAlignment="1">
      <alignment horizontal="center" vertical="center"/>
    </xf>
    <xf numFmtId="0" fontId="14" fillId="0" borderId="0" xfId="0" applyFont="1">
      <alignment vertical="center"/>
    </xf>
    <xf numFmtId="178" fontId="9" fillId="0" borderId="0" xfId="0" applyNumberFormat="1" applyFont="1">
      <alignment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14" borderId="0" xfId="0" applyFont="1" applyFill="1">
      <alignment vertical="center"/>
    </xf>
    <xf numFmtId="0" fontId="5" fillId="14" borderId="0" xfId="0" applyFont="1" applyFill="1">
      <alignment vertical="center"/>
    </xf>
    <xf numFmtId="0" fontId="16" fillId="0" borderId="0" xfId="0" applyFont="1">
      <alignment vertical="center"/>
    </xf>
    <xf numFmtId="0" fontId="9" fillId="3" borderId="24" xfId="0" applyFont="1" applyFill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18" fillId="0" borderId="28" xfId="0" applyFont="1" applyBorder="1">
      <alignment vertical="center"/>
    </xf>
    <xf numFmtId="0" fontId="18" fillId="0" borderId="29" xfId="0" applyFont="1" applyBorder="1">
      <alignment vertical="center"/>
    </xf>
    <xf numFmtId="179" fontId="18" fillId="15" borderId="28" xfId="2" applyNumberFormat="1" applyFont="1" applyFill="1" applyBorder="1" applyAlignment="1">
      <alignment vertical="center"/>
    </xf>
    <xf numFmtId="0" fontId="18" fillId="15" borderId="30" xfId="0" applyFont="1" applyFill="1" applyBorder="1" applyAlignment="1">
      <alignment horizontal="center" vertical="center"/>
    </xf>
    <xf numFmtId="0" fontId="18" fillId="15" borderId="28" xfId="0" applyFont="1" applyFill="1" applyBorder="1">
      <alignment vertical="center"/>
    </xf>
    <xf numFmtId="0" fontId="18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18" fillId="0" borderId="31" xfId="0" applyFont="1" applyBorder="1">
      <alignment vertical="center"/>
    </xf>
    <xf numFmtId="0" fontId="18" fillId="0" borderId="32" xfId="0" applyFont="1" applyBorder="1">
      <alignment vertical="center"/>
    </xf>
    <xf numFmtId="179" fontId="18" fillId="15" borderId="31" xfId="2" applyNumberFormat="1" applyFont="1" applyFill="1" applyBorder="1" applyAlignment="1">
      <alignment vertical="center"/>
    </xf>
    <xf numFmtId="0" fontId="18" fillId="15" borderId="33" xfId="0" applyFont="1" applyFill="1" applyBorder="1" applyAlignment="1">
      <alignment horizontal="center" vertical="center"/>
    </xf>
    <xf numFmtId="0" fontId="18" fillId="15" borderId="31" xfId="0" applyFont="1" applyFill="1" applyBorder="1">
      <alignment vertical="center"/>
    </xf>
    <xf numFmtId="0" fontId="18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18" fillId="0" borderId="34" xfId="0" applyFont="1" applyBorder="1">
      <alignment vertical="center"/>
    </xf>
    <xf numFmtId="0" fontId="18" fillId="0" borderId="35" xfId="0" applyFont="1" applyBorder="1">
      <alignment vertical="center"/>
    </xf>
    <xf numFmtId="179" fontId="18" fillId="15" borderId="34" xfId="2" applyNumberFormat="1" applyFont="1" applyFill="1" applyBorder="1" applyAlignment="1">
      <alignment vertical="center"/>
    </xf>
    <xf numFmtId="0" fontId="18" fillId="15" borderId="36" xfId="0" applyFont="1" applyFill="1" applyBorder="1" applyAlignment="1">
      <alignment horizontal="center" vertical="center"/>
    </xf>
    <xf numFmtId="0" fontId="18" fillId="15" borderId="34" xfId="0" applyFont="1" applyFill="1" applyBorder="1">
      <alignment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180" fontId="18" fillId="11" borderId="37" xfId="0" applyNumberFormat="1" applyFont="1" applyFill="1" applyBorder="1">
      <alignment vertical="center"/>
    </xf>
    <xf numFmtId="180" fontId="18" fillId="11" borderId="38" xfId="0" applyNumberFormat="1" applyFont="1" applyFill="1" applyBorder="1">
      <alignment vertical="center"/>
    </xf>
    <xf numFmtId="0" fontId="9" fillId="16" borderId="37" xfId="0" applyFont="1" applyFill="1" applyBorder="1">
      <alignment vertical="center"/>
    </xf>
    <xf numFmtId="0" fontId="9" fillId="16" borderId="27" xfId="0" applyFont="1" applyFill="1" applyBorder="1">
      <alignment vertical="center"/>
    </xf>
    <xf numFmtId="0" fontId="18" fillId="11" borderId="37" xfId="0" applyFont="1" applyFill="1" applyBorder="1">
      <alignment vertical="center"/>
    </xf>
    <xf numFmtId="0" fontId="18" fillId="11" borderId="38" xfId="0" applyFont="1" applyFill="1" applyBorder="1">
      <alignment vertical="center"/>
    </xf>
    <xf numFmtId="0" fontId="5" fillId="0" borderId="39" xfId="0" applyFont="1" applyBorder="1" applyAlignment="1">
      <alignment horizontal="center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11" borderId="39" xfId="0" applyFont="1" applyFill="1" applyBorder="1">
      <alignment vertical="center"/>
    </xf>
    <xf numFmtId="0" fontId="18" fillId="0" borderId="30" xfId="0" applyFont="1" applyBorder="1">
      <alignment vertical="center"/>
    </xf>
    <xf numFmtId="179" fontId="9" fillId="0" borderId="0" xfId="2" applyNumberFormat="1" applyFont="1" applyFill="1" applyBorder="1" applyAlignment="1">
      <alignment vertical="center"/>
    </xf>
    <xf numFmtId="0" fontId="18" fillId="0" borderId="33" xfId="0" applyFont="1" applyBorder="1">
      <alignment vertical="center"/>
    </xf>
    <xf numFmtId="0" fontId="18" fillId="0" borderId="36" xfId="0" applyFont="1" applyBorder="1">
      <alignment vertical="center"/>
    </xf>
    <xf numFmtId="180" fontId="18" fillId="11" borderId="27" xfId="0" applyNumberFormat="1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5" fillId="3" borderId="39" xfId="0" applyFont="1" applyFill="1" applyBorder="1" applyAlignment="1">
      <alignment horizontal="center" vertical="center"/>
    </xf>
    <xf numFmtId="181" fontId="20" fillId="0" borderId="39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20" fillId="11" borderId="39" xfId="0" applyFont="1" applyFill="1" applyBorder="1" applyAlignment="1">
      <alignment horizontal="right" vertical="center"/>
    </xf>
    <xf numFmtId="0" fontId="17" fillId="12" borderId="5" xfId="0" applyFont="1" applyFill="1" applyBorder="1" applyAlignment="1">
      <alignment horizontal="center" vertical="center"/>
    </xf>
    <xf numFmtId="0" fontId="17" fillId="12" borderId="6" xfId="0" applyFont="1" applyFill="1" applyBorder="1" applyAlignment="1">
      <alignment horizontal="center" vertical="center"/>
    </xf>
    <xf numFmtId="0" fontId="17" fillId="12" borderId="9" xfId="0" applyFont="1" applyFill="1" applyBorder="1" applyAlignment="1">
      <alignment horizontal="center" vertical="center"/>
    </xf>
    <xf numFmtId="0" fontId="17" fillId="12" borderId="0" xfId="0" applyFont="1" applyFill="1" applyAlignment="1">
      <alignment horizontal="center" vertical="center"/>
    </xf>
    <xf numFmtId="0" fontId="17" fillId="12" borderId="12" xfId="0" applyFont="1" applyFill="1" applyBorder="1" applyAlignment="1">
      <alignment horizontal="center" vertical="center"/>
    </xf>
    <xf numFmtId="0" fontId="17" fillId="12" borderId="13" xfId="0" applyFont="1" applyFill="1" applyBorder="1" applyAlignment="1">
      <alignment horizontal="center" vertical="center"/>
    </xf>
    <xf numFmtId="0" fontId="5" fillId="13" borderId="6" xfId="0" applyFont="1" applyFill="1" applyBorder="1" applyAlignment="1">
      <alignment horizontal="center" vertical="center" wrapText="1"/>
    </xf>
    <xf numFmtId="0" fontId="5" fillId="13" borderId="7" xfId="0" applyFont="1" applyFill="1" applyBorder="1" applyAlignment="1">
      <alignment horizontal="center" vertical="center" wrapText="1"/>
    </xf>
    <xf numFmtId="0" fontId="5" fillId="13" borderId="0" xfId="0" applyFont="1" applyFill="1" applyAlignment="1">
      <alignment horizontal="center" vertical="center" wrapText="1"/>
    </xf>
    <xf numFmtId="0" fontId="5" fillId="13" borderId="10" xfId="0" applyFont="1" applyFill="1" applyBorder="1" applyAlignment="1">
      <alignment horizontal="center" vertical="center" wrapText="1"/>
    </xf>
    <xf numFmtId="0" fontId="5" fillId="13" borderId="13" xfId="0" applyFont="1" applyFill="1" applyBorder="1" applyAlignment="1">
      <alignment horizontal="center" vertical="center" wrapText="1"/>
    </xf>
    <xf numFmtId="0" fontId="5" fillId="13" borderId="14" xfId="0" applyFont="1" applyFill="1" applyBorder="1" applyAlignment="1">
      <alignment horizontal="center" vertical="center" wrapText="1"/>
    </xf>
    <xf numFmtId="0" fontId="15" fillId="7" borderId="0" xfId="0" applyFont="1" applyFill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27" fillId="4" borderId="5" xfId="0" applyFont="1" applyFill="1" applyBorder="1" applyAlignment="1">
      <alignment horizontal="center" vertical="center"/>
    </xf>
    <xf numFmtId="0" fontId="27" fillId="4" borderId="6" xfId="0" applyFont="1" applyFill="1" applyBorder="1" applyAlignment="1">
      <alignment horizontal="center" vertical="center"/>
    </xf>
    <xf numFmtId="0" fontId="27" fillId="4" borderId="7" xfId="0" applyFont="1" applyFill="1" applyBorder="1" applyAlignment="1">
      <alignment horizontal="center" vertical="center"/>
    </xf>
    <xf numFmtId="0" fontId="27" fillId="4" borderId="12" xfId="0" applyFont="1" applyFill="1" applyBorder="1" applyAlignment="1">
      <alignment horizontal="center" vertical="center"/>
    </xf>
    <xf numFmtId="0" fontId="27" fillId="4" borderId="13" xfId="0" applyFont="1" applyFill="1" applyBorder="1" applyAlignment="1">
      <alignment horizontal="center" vertical="center"/>
    </xf>
    <xf numFmtId="0" fontId="27" fillId="4" borderId="14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95249</xdr:rowOff>
    </xdr:from>
    <xdr:to>
      <xdr:col>3</xdr:col>
      <xdr:colOff>628650</xdr:colOff>
      <xdr:row>7</xdr:row>
      <xdr:rowOff>66675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569349D-2EBA-4CE4-8D9F-CF02A501C060}"/>
            </a:ext>
          </a:extLst>
        </xdr:cNvPr>
        <xdr:cNvSpPr txBox="1">
          <a:spLocks noChangeArrowheads="1"/>
        </xdr:cNvSpPr>
      </xdr:nvSpPr>
      <xdr:spPr bwMode="auto">
        <a:xfrm>
          <a:off x="220981" y="300989"/>
          <a:ext cx="1939289" cy="1205866"/>
        </a:xfrm>
        <a:prstGeom prst="rect">
          <a:avLst/>
        </a:prstGeom>
        <a:solidFill>
          <a:srgbClr val="9999FF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LARGE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ラージ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統計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292714</xdr:colOff>
      <xdr:row>39</xdr:row>
      <xdr:rowOff>195637</xdr:rowOff>
    </xdr:from>
    <xdr:to>
      <xdr:col>14</xdr:col>
      <xdr:colOff>144882</xdr:colOff>
      <xdr:row>44</xdr:row>
      <xdr:rowOff>57159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128F6AD9-AC9C-4AD7-8DB7-E1570F135037}"/>
            </a:ext>
          </a:extLst>
        </xdr:cNvPr>
        <xdr:cNvGrpSpPr>
          <a:grpSpLocks/>
        </xdr:cNvGrpSpPr>
      </xdr:nvGrpSpPr>
      <xdr:grpSpPr bwMode="auto">
        <a:xfrm>
          <a:off x="1130914" y="8851957"/>
          <a:ext cx="7213088" cy="890222"/>
          <a:chOff x="65" y="671"/>
          <a:chExt cx="754" cy="73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2A00B8B1-61A2-41A5-AB28-3CD3389664F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6C7A3EAC-A938-4925-9875-7336AB759BF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0ECF1207-8F76-4922-881C-1D3D4CDC3D7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8" y="672"/>
            <a:ext cx="61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7239655E-BFED-477A-897F-8295EBEB2BE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5" y="671"/>
            <a:ext cx="61" cy="32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607695</xdr:colOff>
      <xdr:row>26</xdr:row>
      <xdr:rowOff>24765</xdr:rowOff>
    </xdr:from>
    <xdr:to>
      <xdr:col>4</xdr:col>
      <xdr:colOff>156210</xdr:colOff>
      <xdr:row>26</xdr:row>
      <xdr:rowOff>230505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60A7BE46-78A3-4FD0-8777-C721CF701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39315" y="5739765"/>
          <a:ext cx="241935" cy="205740"/>
        </a:xfrm>
        <a:prstGeom prst="rect">
          <a:avLst/>
        </a:prstGeom>
        <a:noFill/>
      </xdr:spPr>
    </xdr:pic>
    <xdr:clientData/>
  </xdr:twoCellAnchor>
  <xdr:twoCellAnchor>
    <xdr:from>
      <xdr:col>3</xdr:col>
      <xdr:colOff>66675</xdr:colOff>
      <xdr:row>4</xdr:row>
      <xdr:rowOff>161924</xdr:rowOff>
    </xdr:from>
    <xdr:to>
      <xdr:col>6</xdr:col>
      <xdr:colOff>123825</xdr:colOff>
      <xdr:row>7</xdr:row>
      <xdr:rowOff>190499</xdr:rowOff>
    </xdr:to>
    <xdr:sp macro="" textlink="">
      <xdr:nvSpPr>
        <xdr:cNvPr id="9" name="Text Box 759" descr="キャンバス">
          <a:extLst>
            <a:ext uri="{FF2B5EF4-FFF2-40B4-BE49-F238E27FC236}">
              <a16:creationId xmlns:a16="http://schemas.microsoft.com/office/drawing/2014/main" id="{41F433FF-95DD-4BC0-A047-3717C8CFB64D}"/>
            </a:ext>
          </a:extLst>
        </xdr:cNvPr>
        <xdr:cNvSpPr txBox="1">
          <a:spLocks noChangeArrowheads="1"/>
        </xdr:cNvSpPr>
      </xdr:nvSpPr>
      <xdr:spPr bwMode="auto">
        <a:xfrm>
          <a:off x="1598295" y="984884"/>
          <a:ext cx="2137410" cy="645795"/>
        </a:xfrm>
        <a:prstGeom prst="rect">
          <a:avLst/>
        </a:prstGeom>
        <a:blipFill dpi="0" rotWithShape="1">
          <a:blip xmlns:r="http://schemas.openxmlformats.org/officeDocument/2006/relationships" r:embed="rId6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指定したセルの範囲内で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指定した順位番目の大きな数値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</xdr:txBody>
    </xdr:sp>
    <xdr:clientData/>
  </xdr:twoCellAnchor>
  <xdr:twoCellAnchor editAs="oneCell">
    <xdr:from>
      <xdr:col>4</xdr:col>
      <xdr:colOff>628650</xdr:colOff>
      <xdr:row>61</xdr:row>
      <xdr:rowOff>28575</xdr:rowOff>
    </xdr:from>
    <xdr:to>
      <xdr:col>5</xdr:col>
      <xdr:colOff>177165</xdr:colOff>
      <xdr:row>61</xdr:row>
      <xdr:rowOff>238125</xdr:rowOff>
    </xdr:to>
    <xdr:pic>
      <xdr:nvPicPr>
        <xdr:cNvPr id="10" name="Picture 761">
          <a:extLst>
            <a:ext uri="{FF2B5EF4-FFF2-40B4-BE49-F238E27FC236}">
              <a16:creationId xmlns:a16="http://schemas.microsoft.com/office/drawing/2014/main" id="{6B7909C1-95C0-46CA-8C6A-BA37856E4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853690" y="13256895"/>
          <a:ext cx="226695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104775</xdr:colOff>
      <xdr:row>88</xdr:row>
      <xdr:rowOff>28575</xdr:rowOff>
    </xdr:from>
    <xdr:to>
      <xdr:col>1</xdr:col>
      <xdr:colOff>457200</xdr:colOff>
      <xdr:row>89</xdr:row>
      <xdr:rowOff>190500</xdr:rowOff>
    </xdr:to>
    <xdr:pic>
      <xdr:nvPicPr>
        <xdr:cNvPr id="11" name="Picture 815">
          <a:extLst>
            <a:ext uri="{FF2B5EF4-FFF2-40B4-BE49-F238E27FC236}">
              <a16:creationId xmlns:a16="http://schemas.microsoft.com/office/drawing/2014/main" id="{1A58CC7A-7FBF-4E25-9FAF-514A7B48B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5" y="20678775"/>
          <a:ext cx="573405" cy="36766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38099</xdr:colOff>
      <xdr:row>53</xdr:row>
      <xdr:rowOff>152400</xdr:rowOff>
    </xdr:from>
    <xdr:to>
      <xdr:col>1</xdr:col>
      <xdr:colOff>604156</xdr:colOff>
      <xdr:row>55</xdr:row>
      <xdr:rowOff>38100</xdr:rowOff>
    </xdr:to>
    <xdr:pic>
      <xdr:nvPicPr>
        <xdr:cNvPr id="12" name="Picture 816">
          <a:extLst>
            <a:ext uri="{FF2B5EF4-FFF2-40B4-BE49-F238E27FC236}">
              <a16:creationId xmlns:a16="http://schemas.microsoft.com/office/drawing/2014/main" id="{704105A4-FA39-4180-B3F7-65637C72E4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59079" y="11689080"/>
          <a:ext cx="566057" cy="2971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19050</xdr:colOff>
      <xdr:row>89</xdr:row>
      <xdr:rowOff>123825</xdr:rowOff>
    </xdr:from>
    <xdr:to>
      <xdr:col>9</xdr:col>
      <xdr:colOff>514350</xdr:colOff>
      <xdr:row>91</xdr:row>
      <xdr:rowOff>28575</xdr:rowOff>
    </xdr:to>
    <xdr:pic>
      <xdr:nvPicPr>
        <xdr:cNvPr id="13" name="Picture 852">
          <a:extLst>
            <a:ext uri="{FF2B5EF4-FFF2-40B4-BE49-F238E27FC236}">
              <a16:creationId xmlns:a16="http://schemas.microsoft.com/office/drawing/2014/main" id="{2AB95700-48C1-48B6-9E64-0A47072AEC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19650" y="20979765"/>
          <a:ext cx="495300" cy="3162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66675</xdr:colOff>
      <xdr:row>109</xdr:row>
      <xdr:rowOff>9525</xdr:rowOff>
    </xdr:from>
    <xdr:to>
      <xdr:col>1</xdr:col>
      <xdr:colOff>419100</xdr:colOff>
      <xdr:row>110</xdr:row>
      <xdr:rowOff>114300</xdr:rowOff>
    </xdr:to>
    <xdr:pic>
      <xdr:nvPicPr>
        <xdr:cNvPr id="14" name="Picture 856">
          <a:extLst>
            <a:ext uri="{FF2B5EF4-FFF2-40B4-BE49-F238E27FC236}">
              <a16:creationId xmlns:a16="http://schemas.microsoft.com/office/drawing/2014/main" id="{8AF8B571-EDBA-4038-B2AE-7CACE7D63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6675" y="25216485"/>
          <a:ext cx="573405" cy="310515"/>
        </a:xfrm>
        <a:prstGeom prst="rect">
          <a:avLst/>
        </a:prstGeom>
        <a:noFill/>
      </xdr:spPr>
    </xdr:pic>
    <xdr:clientData/>
  </xdr:twoCellAnchor>
  <xdr:twoCellAnchor>
    <xdr:from>
      <xdr:col>2</xdr:col>
      <xdr:colOff>95250</xdr:colOff>
      <xdr:row>113</xdr:row>
      <xdr:rowOff>57150</xdr:rowOff>
    </xdr:from>
    <xdr:to>
      <xdr:col>2</xdr:col>
      <xdr:colOff>590550</xdr:colOff>
      <xdr:row>114</xdr:row>
      <xdr:rowOff>104775</xdr:rowOff>
    </xdr:to>
    <xdr:pic>
      <xdr:nvPicPr>
        <xdr:cNvPr id="15" name="Picture 857">
          <a:extLst>
            <a:ext uri="{FF2B5EF4-FFF2-40B4-BE49-F238E27FC236}">
              <a16:creationId xmlns:a16="http://schemas.microsoft.com/office/drawing/2014/main" id="{26111DDC-72B4-4D22-8807-92BF08430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33450" y="26087070"/>
          <a:ext cx="495300" cy="2533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57150</xdr:colOff>
      <xdr:row>127</xdr:row>
      <xdr:rowOff>76200</xdr:rowOff>
    </xdr:from>
    <xdr:to>
      <xdr:col>9</xdr:col>
      <xdr:colOff>552450</xdr:colOff>
      <xdr:row>127</xdr:row>
      <xdr:rowOff>285750</xdr:rowOff>
    </xdr:to>
    <xdr:pic>
      <xdr:nvPicPr>
        <xdr:cNvPr id="16" name="Picture 866">
          <a:extLst>
            <a:ext uri="{FF2B5EF4-FFF2-40B4-BE49-F238E27FC236}">
              <a16:creationId xmlns:a16="http://schemas.microsoft.com/office/drawing/2014/main" id="{D63BA0A4-C7E9-4F23-B353-A67B131F3C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57750" y="28986480"/>
          <a:ext cx="495300" cy="1257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247650</xdr:colOff>
      <xdr:row>1</xdr:row>
      <xdr:rowOff>76200</xdr:rowOff>
    </xdr:from>
    <xdr:to>
      <xdr:col>18</xdr:col>
      <xdr:colOff>65808</xdr:colOff>
      <xdr:row>7</xdr:row>
      <xdr:rowOff>361757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FCE96BEC-406E-4647-88A5-4702E2834C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859530" y="281940"/>
          <a:ext cx="6919998" cy="1519997"/>
        </a:xfrm>
        <a:prstGeom prst="rect">
          <a:avLst/>
        </a:prstGeom>
      </xdr:spPr>
    </xdr:pic>
    <xdr:clientData/>
  </xdr:twoCellAnchor>
  <xdr:twoCellAnchor editAs="oneCell">
    <xdr:from>
      <xdr:col>9</xdr:col>
      <xdr:colOff>609600</xdr:colOff>
      <xdr:row>19</xdr:row>
      <xdr:rowOff>19050</xdr:rowOff>
    </xdr:from>
    <xdr:to>
      <xdr:col>16</xdr:col>
      <xdr:colOff>210930</xdr:colOff>
      <xdr:row>36</xdr:row>
      <xdr:rowOff>104267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E57EE33A-1D7F-48D1-8141-DE3CDCFCB1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410200" y="4141470"/>
          <a:ext cx="4188570" cy="4001897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61</xdr:row>
      <xdr:rowOff>57150</xdr:rowOff>
    </xdr:from>
    <xdr:to>
      <xdr:col>17</xdr:col>
      <xdr:colOff>627647</xdr:colOff>
      <xdr:row>70</xdr:row>
      <xdr:rowOff>190500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8A3823F0-F7A4-404F-9A85-883DAC5D2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543425" y="13285470"/>
          <a:ext cx="6127382" cy="2213610"/>
        </a:xfrm>
        <a:prstGeom prst="rect">
          <a:avLst/>
        </a:prstGeom>
      </xdr:spPr>
    </xdr:pic>
    <xdr:clientData/>
  </xdr:twoCellAnchor>
  <xdr:twoCellAnchor editAs="oneCell">
    <xdr:from>
      <xdr:col>2</xdr:col>
      <xdr:colOff>619125</xdr:colOff>
      <xdr:row>81</xdr:row>
      <xdr:rowOff>171450</xdr:rowOff>
    </xdr:from>
    <xdr:to>
      <xdr:col>14</xdr:col>
      <xdr:colOff>395366</xdr:colOff>
      <xdr:row>82</xdr:row>
      <xdr:rowOff>2152376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93D37626-5836-4E4D-B774-4AB0CB21E6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457325" y="17125950"/>
          <a:ext cx="6969521" cy="2186666"/>
        </a:xfrm>
        <a:prstGeom prst="rect">
          <a:avLst/>
        </a:prstGeom>
      </xdr:spPr>
    </xdr:pic>
    <xdr:clientData/>
  </xdr:twoCellAnchor>
  <xdr:twoCellAnchor editAs="oneCell">
    <xdr:from>
      <xdr:col>13</xdr:col>
      <xdr:colOff>146685</xdr:colOff>
      <xdr:row>85</xdr:row>
      <xdr:rowOff>3810</xdr:rowOff>
    </xdr:from>
    <xdr:to>
      <xdr:col>18</xdr:col>
      <xdr:colOff>76297</xdr:colOff>
      <xdr:row>93</xdr:row>
      <xdr:rowOff>68394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DDF60B76-AC50-486A-AF27-655556C42F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652385" y="20036790"/>
          <a:ext cx="3290032" cy="1710504"/>
        </a:xfrm>
        <a:prstGeom prst="rect">
          <a:avLst/>
        </a:prstGeom>
      </xdr:spPr>
    </xdr:pic>
    <xdr:clientData/>
  </xdr:twoCellAnchor>
  <xdr:twoCellAnchor editAs="oneCell">
    <xdr:from>
      <xdr:col>2</xdr:col>
      <xdr:colOff>28574</xdr:colOff>
      <xdr:row>119</xdr:row>
      <xdr:rowOff>123825</xdr:rowOff>
    </xdr:from>
    <xdr:to>
      <xdr:col>6</xdr:col>
      <xdr:colOff>78951</xdr:colOff>
      <xdr:row>128</xdr:row>
      <xdr:rowOff>19050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AFD5DFB1-8037-42DB-8FD7-9B88F60052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866774" y="27388185"/>
          <a:ext cx="2824057" cy="1746885"/>
        </a:xfrm>
        <a:prstGeom prst="rect">
          <a:avLst/>
        </a:prstGeom>
      </xdr:spPr>
    </xdr:pic>
    <xdr:clientData/>
  </xdr:twoCellAnchor>
  <xdr:twoCellAnchor editAs="oneCell">
    <xdr:from>
      <xdr:col>2</xdr:col>
      <xdr:colOff>316230</xdr:colOff>
      <xdr:row>138</xdr:row>
      <xdr:rowOff>186690</xdr:rowOff>
    </xdr:from>
    <xdr:to>
      <xdr:col>6</xdr:col>
      <xdr:colOff>272080</xdr:colOff>
      <xdr:row>145</xdr:row>
      <xdr:rowOff>133174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442E38EC-6B71-4806-B150-94A6B71BB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154430" y="31360110"/>
          <a:ext cx="2729530" cy="1386664"/>
        </a:xfrm>
        <a:prstGeom prst="rect">
          <a:avLst/>
        </a:prstGeom>
      </xdr:spPr>
    </xdr:pic>
    <xdr:clientData/>
  </xdr:twoCellAnchor>
  <xdr:twoCellAnchor editAs="oneCell">
    <xdr:from>
      <xdr:col>15</xdr:col>
      <xdr:colOff>55245</xdr:colOff>
      <xdr:row>125</xdr:row>
      <xdr:rowOff>192405</xdr:rowOff>
    </xdr:from>
    <xdr:to>
      <xdr:col>19</xdr:col>
      <xdr:colOff>133015</xdr:colOff>
      <xdr:row>133</xdr:row>
      <xdr:rowOff>13147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CBE5A3EF-E47F-45D5-AA43-72D524166B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8947785" y="28691205"/>
          <a:ext cx="2737150" cy="1466662"/>
        </a:xfrm>
        <a:prstGeom prst="rect">
          <a:avLst/>
        </a:prstGeom>
      </xdr:spPr>
    </xdr:pic>
    <xdr:clientData/>
  </xdr:twoCellAnchor>
  <xdr:twoCellAnchor editAs="oneCell">
    <xdr:from>
      <xdr:col>13</xdr:col>
      <xdr:colOff>112395</xdr:colOff>
      <xdr:row>144</xdr:row>
      <xdr:rowOff>158115</xdr:rowOff>
    </xdr:from>
    <xdr:to>
      <xdr:col>18</xdr:col>
      <xdr:colOff>411480</xdr:colOff>
      <xdr:row>152</xdr:row>
      <xdr:rowOff>177501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8C964346-C54C-4FAC-B916-B291AB4965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7618095" y="32565975"/>
          <a:ext cx="3659505" cy="16653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B6C3D-2C6F-49A1-9A94-2029A0C7944F}">
  <dimension ref="A1:P146"/>
  <sheetViews>
    <sheetView tabSelected="1" workbookViewId="0">
      <selection activeCell="A3" sqref="A3"/>
    </sheetView>
  </sheetViews>
  <sheetFormatPr defaultColWidth="9" defaultRowHeight="16.5" customHeight="1" x14ac:dyDescent="0.45"/>
  <cols>
    <col min="1" max="1" width="2.8984375" style="2" customWidth="1"/>
    <col min="2" max="2" width="8.09765625" style="1" customWidth="1"/>
    <col min="3" max="7" width="9.09765625" style="1" customWidth="1"/>
    <col min="8" max="8" width="3.5" style="1" customWidth="1"/>
    <col min="9" max="9" width="3" style="1" customWidth="1"/>
    <col min="10" max="10" width="8.19921875" style="1" customWidth="1"/>
    <col min="11" max="15" width="9.09765625" style="1" customWidth="1"/>
    <col min="16" max="16" width="7.8984375" style="1" customWidth="1"/>
    <col min="17" max="16384" width="9" style="1"/>
  </cols>
  <sheetData>
    <row r="1" spans="1:16" ht="16.5" customHeight="1" x14ac:dyDescent="0.45">
      <c r="A1" s="111" t="s">
        <v>77</v>
      </c>
      <c r="B1" s="111"/>
      <c r="C1" s="111"/>
      <c r="D1" s="111"/>
      <c r="E1" s="111"/>
      <c r="F1" s="111"/>
      <c r="G1" s="111"/>
    </row>
    <row r="8" spans="1:16" ht="33" customHeight="1" x14ac:dyDescent="0.45"/>
    <row r="9" spans="1:16" ht="16.5" customHeight="1" thickBot="1" x14ac:dyDescent="0.5">
      <c r="C9" s="112" t="s">
        <v>0</v>
      </c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4"/>
      <c r="O9" s="3"/>
    </row>
    <row r="10" spans="1:16" s="4" customFormat="1" ht="16.5" customHeight="1" thickTop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s="4" customFormat="1" ht="16.5" customHeight="1" x14ac:dyDescent="0.45">
      <c r="F11" s="6" t="s">
        <v>1</v>
      </c>
      <c r="G11" s="7"/>
      <c r="H11" s="7"/>
      <c r="I11" s="7"/>
      <c r="J11" s="7"/>
      <c r="K11" s="5"/>
      <c r="L11" s="5"/>
      <c r="M11" s="5"/>
      <c r="N11" s="5"/>
      <c r="O11" s="5"/>
    </row>
    <row r="12" spans="1:16" ht="16.5" customHeight="1" x14ac:dyDescent="0.45">
      <c r="A12" s="4"/>
      <c r="C12" s="4"/>
      <c r="D12" s="4"/>
      <c r="E12" s="8"/>
      <c r="F12" s="5"/>
      <c r="G12" s="9"/>
      <c r="H12" s="10"/>
      <c r="I12" s="4"/>
      <c r="J12" s="4"/>
      <c r="K12" s="4"/>
      <c r="L12" s="4"/>
      <c r="M12" s="4"/>
      <c r="N12" s="4"/>
      <c r="O12" s="4"/>
      <c r="P12" s="4"/>
    </row>
    <row r="14" spans="1:16" ht="16.5" customHeight="1" x14ac:dyDescent="0.45">
      <c r="D14" s="115" t="s">
        <v>2</v>
      </c>
      <c r="E14" s="11" t="s">
        <v>3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6.5" customHeight="1" x14ac:dyDescent="0.45">
      <c r="D15" s="116"/>
      <c r="E15" s="14" t="s">
        <v>4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16.5" customHeight="1" x14ac:dyDescent="0.45">
      <c r="D16" s="116"/>
      <c r="E16" s="14" t="s">
        <v>5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6.5" customHeight="1" x14ac:dyDescent="0.45">
      <c r="D17" s="116"/>
      <c r="E17" s="14" t="s">
        <v>6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6.5" customHeight="1" thickBot="1" x14ac:dyDescent="0.5">
      <c r="D18" s="117"/>
      <c r="E18" s="17" t="s">
        <v>7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6.5" customHeight="1" thickTop="1" x14ac:dyDescent="0.45"/>
    <row r="21" spans="2:14" ht="16.5" customHeight="1" thickBot="1" x14ac:dyDescent="0.5">
      <c r="B21" s="118" t="s">
        <v>8</v>
      </c>
      <c r="C21" s="119"/>
      <c r="D21" s="120"/>
    </row>
    <row r="22" spans="2:14" ht="16.5" customHeight="1" thickTop="1" x14ac:dyDescent="0.45"/>
    <row r="23" spans="2:14" ht="19.5" customHeight="1" x14ac:dyDescent="0.45">
      <c r="B23" s="1" t="s">
        <v>9</v>
      </c>
    </row>
    <row r="24" spans="2:14" ht="19.5" customHeight="1" x14ac:dyDescent="0.45">
      <c r="B24" s="1" t="s">
        <v>10</v>
      </c>
    </row>
    <row r="25" spans="2:14" ht="19.5" customHeight="1" x14ac:dyDescent="0.45">
      <c r="B25" s="20" t="s">
        <v>11</v>
      </c>
    </row>
    <row r="26" spans="2:14" ht="19.5" customHeight="1" x14ac:dyDescent="0.45">
      <c r="B26" s="20" t="s">
        <v>12</v>
      </c>
    </row>
    <row r="27" spans="2:14" ht="19.5" customHeight="1" x14ac:dyDescent="0.45">
      <c r="B27" s="20" t="s">
        <v>13</v>
      </c>
    </row>
    <row r="28" spans="2:14" ht="19.5" customHeight="1" x14ac:dyDescent="0.45">
      <c r="B28" s="1" t="s">
        <v>14</v>
      </c>
    </row>
    <row r="29" spans="2:14" ht="19.5" customHeight="1" x14ac:dyDescent="0.45">
      <c r="B29" s="4" t="s">
        <v>15</v>
      </c>
      <c r="C29" s="4"/>
    </row>
    <row r="30" spans="2:14" ht="19.5" customHeight="1" x14ac:dyDescent="0.45">
      <c r="B30" s="1" t="s">
        <v>16</v>
      </c>
    </row>
    <row r="31" spans="2:14" ht="19.5" customHeight="1" x14ac:dyDescent="0.45">
      <c r="B31" s="1" t="s">
        <v>17</v>
      </c>
    </row>
    <row r="32" spans="2:14" ht="19.5" customHeight="1" x14ac:dyDescent="0.45">
      <c r="B32" s="1" t="s">
        <v>18</v>
      </c>
    </row>
    <row r="33" spans="2:14" ht="19.5" customHeight="1" x14ac:dyDescent="0.45">
      <c r="B33" s="1" t="s">
        <v>19</v>
      </c>
    </row>
    <row r="36" spans="2:14" s="4" customFormat="1" ht="16.5" customHeight="1" x14ac:dyDescent="0.45">
      <c r="C36" s="121" t="s">
        <v>78</v>
      </c>
      <c r="D36" s="122"/>
      <c r="E36" s="122"/>
      <c r="F36" s="122"/>
      <c r="G36" s="123"/>
    </row>
    <row r="37" spans="2:14" s="4" customFormat="1" ht="16.5" customHeight="1" thickBot="1" x14ac:dyDescent="0.5">
      <c r="C37" s="124"/>
      <c r="D37" s="125"/>
      <c r="E37" s="125"/>
      <c r="F37" s="125"/>
      <c r="G37" s="126"/>
    </row>
    <row r="38" spans="2:14" ht="16.5" customHeight="1" thickTop="1" x14ac:dyDescent="0.45"/>
    <row r="47" spans="2:14" ht="16.5" customHeight="1" x14ac:dyDescent="0.45">
      <c r="K47" s="109" t="s">
        <v>20</v>
      </c>
      <c r="L47" s="109"/>
      <c r="M47" s="109"/>
      <c r="N47" s="109"/>
    </row>
    <row r="49" spans="2:15" ht="16.5" customHeight="1" x14ac:dyDescent="0.45">
      <c r="B49" s="21" t="s">
        <v>21</v>
      </c>
      <c r="C49" s="22"/>
      <c r="D49" s="22"/>
      <c r="E49" s="22"/>
      <c r="J49" s="21" t="s">
        <v>21</v>
      </c>
      <c r="K49" s="22"/>
      <c r="L49" s="22"/>
      <c r="M49" s="22"/>
    </row>
    <row r="52" spans="2:15" ht="16.5" customHeight="1" thickBot="1" x14ac:dyDescent="0.5">
      <c r="B52" s="23" t="s">
        <v>22</v>
      </c>
    </row>
    <row r="53" spans="2:15" ht="16.5" customHeight="1" thickTop="1" x14ac:dyDescent="0.45">
      <c r="C53" s="1" t="s">
        <v>23</v>
      </c>
      <c r="G53" s="24"/>
      <c r="J53" s="5"/>
      <c r="K53" s="5"/>
      <c r="N53" s="25" t="s">
        <v>24</v>
      </c>
      <c r="O53" s="26" t="s">
        <v>25</v>
      </c>
    </row>
    <row r="54" spans="2:15" ht="16.5" customHeight="1" x14ac:dyDescent="0.45">
      <c r="G54" s="24"/>
      <c r="J54" s="5"/>
      <c r="K54" s="5"/>
      <c r="N54" s="27" t="s">
        <v>26</v>
      </c>
      <c r="O54" s="28">
        <v>120800</v>
      </c>
    </row>
    <row r="55" spans="2:15" ht="16.5" customHeight="1" x14ac:dyDescent="0.45">
      <c r="G55" s="29" t="s">
        <v>27</v>
      </c>
      <c r="J55" s="5"/>
      <c r="K55" s="5"/>
      <c r="N55" s="30" t="s">
        <v>28</v>
      </c>
      <c r="O55" s="31">
        <v>56000</v>
      </c>
    </row>
    <row r="56" spans="2:15" ht="16.5" customHeight="1" x14ac:dyDescent="0.45">
      <c r="C56" s="1" t="s">
        <v>29</v>
      </c>
      <c r="F56" s="32"/>
      <c r="G56" s="24">
        <f>LARGE(O54:O61,2)</f>
        <v>209000</v>
      </c>
      <c r="J56" s="5"/>
      <c r="K56" s="5"/>
      <c r="N56" s="30" t="s">
        <v>30</v>
      </c>
      <c r="O56" s="31">
        <v>98500</v>
      </c>
    </row>
    <row r="57" spans="2:15" ht="16.5" customHeight="1" x14ac:dyDescent="0.45">
      <c r="G57" s="24"/>
      <c r="J57" s="5"/>
      <c r="K57" s="5"/>
      <c r="N57" s="30" t="s">
        <v>31</v>
      </c>
      <c r="O57" s="31">
        <v>209000</v>
      </c>
    </row>
    <row r="58" spans="2:15" ht="16.5" customHeight="1" x14ac:dyDescent="0.45">
      <c r="G58" s="4"/>
      <c r="H58" s="4"/>
      <c r="I58" s="4"/>
      <c r="J58" s="5"/>
      <c r="K58" s="33"/>
      <c r="N58" s="30" t="s">
        <v>32</v>
      </c>
      <c r="O58" s="31">
        <v>4800</v>
      </c>
    </row>
    <row r="59" spans="2:15" ht="16.5" customHeight="1" x14ac:dyDescent="0.45">
      <c r="J59" s="5"/>
      <c r="K59" s="33"/>
      <c r="N59" s="30" t="s">
        <v>33</v>
      </c>
      <c r="O59" s="31">
        <v>590300</v>
      </c>
    </row>
    <row r="60" spans="2:15" ht="16.5" customHeight="1" thickBot="1" x14ac:dyDescent="0.5">
      <c r="B60" s="34" t="s">
        <v>34</v>
      </c>
      <c r="J60" s="5"/>
      <c r="K60" s="33"/>
      <c r="N60" s="30" t="s">
        <v>35</v>
      </c>
      <c r="O60" s="31">
        <v>76900</v>
      </c>
    </row>
    <row r="61" spans="2:15" ht="20.25" customHeight="1" thickTop="1" thickBot="1" x14ac:dyDescent="0.5">
      <c r="B61" s="35"/>
      <c r="C61" s="1" t="s">
        <v>36</v>
      </c>
      <c r="J61" s="5"/>
      <c r="K61" s="33"/>
      <c r="N61" s="36" t="s">
        <v>37</v>
      </c>
      <c r="O61" s="37">
        <v>13900</v>
      </c>
    </row>
    <row r="62" spans="2:15" ht="20.25" customHeight="1" x14ac:dyDescent="0.45">
      <c r="B62" s="35"/>
      <c r="C62" s="1" t="s">
        <v>38</v>
      </c>
      <c r="J62" s="5"/>
      <c r="K62" s="33"/>
    </row>
    <row r="63" spans="2:15" ht="20.25" customHeight="1" x14ac:dyDescent="0.45">
      <c r="B63" s="35"/>
      <c r="C63" s="1" t="s">
        <v>39</v>
      </c>
      <c r="J63" s="5"/>
      <c r="K63" s="33"/>
    </row>
    <row r="64" spans="2:15" ht="20.25" customHeight="1" x14ac:dyDescent="0.45">
      <c r="B64" s="35"/>
      <c r="C64" s="1" t="s">
        <v>40</v>
      </c>
      <c r="J64" s="5"/>
      <c r="K64" s="33"/>
    </row>
    <row r="65" spans="2:15" ht="20.25" customHeight="1" x14ac:dyDescent="0.45">
      <c r="B65" s="35"/>
      <c r="C65" s="1" t="s">
        <v>41</v>
      </c>
      <c r="J65" s="5"/>
      <c r="K65" s="33"/>
    </row>
    <row r="66" spans="2:15" ht="20.25" customHeight="1" x14ac:dyDescent="0.45">
      <c r="C66" s="1" t="s">
        <v>42</v>
      </c>
      <c r="J66" s="38"/>
    </row>
    <row r="67" spans="2:15" ht="16.5" customHeight="1" x14ac:dyDescent="0.45">
      <c r="J67" s="38"/>
    </row>
    <row r="68" spans="2:15" ht="16.5" customHeight="1" x14ac:dyDescent="0.45">
      <c r="J68" s="38"/>
    </row>
    <row r="69" spans="2:15" ht="16.5" customHeight="1" x14ac:dyDescent="0.45">
      <c r="B69" s="35"/>
      <c r="J69" s="38"/>
    </row>
    <row r="70" spans="2:15" ht="16.5" customHeight="1" x14ac:dyDescent="0.45">
      <c r="B70" s="35"/>
      <c r="J70" s="38"/>
    </row>
    <row r="71" spans="2:15" ht="16.5" customHeight="1" x14ac:dyDescent="0.45">
      <c r="B71" s="35"/>
      <c r="J71" s="38"/>
    </row>
    <row r="72" spans="2:15" ht="16.5" hidden="1" customHeight="1" x14ac:dyDescent="0.45">
      <c r="J72" s="38"/>
    </row>
    <row r="73" spans="2:15" ht="16.5" hidden="1" customHeight="1" x14ac:dyDescent="0.45">
      <c r="F73" s="39"/>
      <c r="G73" s="39"/>
      <c r="H73" s="39"/>
      <c r="I73" s="39"/>
      <c r="J73" s="39"/>
    </row>
    <row r="74" spans="2:15" ht="16.5" hidden="1" customHeight="1" x14ac:dyDescent="0.45">
      <c r="F74" s="39"/>
      <c r="G74" s="39"/>
      <c r="H74" s="39"/>
      <c r="I74" s="39"/>
      <c r="J74" s="39"/>
    </row>
    <row r="75" spans="2:15" ht="16.5" customHeight="1" x14ac:dyDescent="0.45">
      <c r="J75" s="38"/>
    </row>
    <row r="76" spans="2:15" ht="16.5" customHeight="1" x14ac:dyDescent="0.45">
      <c r="J76" s="38"/>
      <c r="K76" s="4"/>
      <c r="L76" s="5"/>
      <c r="M76" s="5"/>
      <c r="N76" s="40"/>
      <c r="O76" s="33"/>
    </row>
    <row r="77" spans="2:15" ht="16.5" customHeight="1" x14ac:dyDescent="0.45">
      <c r="C77" s="97" t="s">
        <v>43</v>
      </c>
      <c r="D77" s="98"/>
      <c r="E77" s="103" t="s">
        <v>44</v>
      </c>
      <c r="F77" s="103"/>
      <c r="G77" s="103"/>
      <c r="H77" s="103"/>
      <c r="I77" s="103"/>
      <c r="J77" s="103"/>
      <c r="K77" s="104"/>
      <c r="L77" s="5"/>
      <c r="M77" s="5"/>
      <c r="N77" s="40"/>
      <c r="O77" s="33"/>
    </row>
    <row r="78" spans="2:15" ht="16.5" customHeight="1" x14ac:dyDescent="0.45">
      <c r="C78" s="99"/>
      <c r="D78" s="100"/>
      <c r="E78" s="105"/>
      <c r="F78" s="105"/>
      <c r="G78" s="105"/>
      <c r="H78" s="105"/>
      <c r="I78" s="105"/>
      <c r="J78" s="105"/>
      <c r="K78" s="106"/>
      <c r="L78" s="5"/>
      <c r="M78" s="5"/>
      <c r="N78" s="40"/>
      <c r="O78" s="33"/>
    </row>
    <row r="79" spans="2:15" ht="16.5" customHeight="1" x14ac:dyDescent="0.45">
      <c r="C79" s="99"/>
      <c r="D79" s="100"/>
      <c r="E79" s="105"/>
      <c r="F79" s="105"/>
      <c r="G79" s="105"/>
      <c r="H79" s="105"/>
      <c r="I79" s="105"/>
      <c r="J79" s="105"/>
      <c r="K79" s="106"/>
      <c r="L79" s="5"/>
      <c r="M79" s="5"/>
      <c r="N79" s="40"/>
      <c r="O79" s="33"/>
    </row>
    <row r="80" spans="2:15" ht="16.5" customHeight="1" x14ac:dyDescent="0.45">
      <c r="C80" s="99"/>
      <c r="D80" s="100"/>
      <c r="E80" s="105"/>
      <c r="F80" s="105"/>
      <c r="G80" s="105"/>
      <c r="H80" s="105"/>
      <c r="I80" s="105"/>
      <c r="J80" s="105"/>
      <c r="K80" s="106"/>
      <c r="L80" s="5"/>
      <c r="M80" s="5"/>
      <c r="N80" s="40"/>
      <c r="O80" s="33"/>
    </row>
    <row r="81" spans="2:15" ht="16.5" customHeight="1" thickBot="1" x14ac:dyDescent="0.5">
      <c r="C81" s="101"/>
      <c r="D81" s="102"/>
      <c r="E81" s="107"/>
      <c r="F81" s="107"/>
      <c r="G81" s="107"/>
      <c r="H81" s="107"/>
      <c r="I81" s="107"/>
      <c r="J81" s="107"/>
      <c r="K81" s="108"/>
      <c r="L81" s="5"/>
      <c r="M81" s="5"/>
      <c r="N81" s="40"/>
      <c r="O81" s="33"/>
    </row>
    <row r="82" spans="2:15" ht="16.5" customHeight="1" thickTop="1" x14ac:dyDescent="0.45">
      <c r="C82" s="41"/>
      <c r="D82" s="41"/>
      <c r="E82" s="42"/>
      <c r="F82" s="42"/>
      <c r="G82" s="42"/>
      <c r="H82" s="42"/>
      <c r="I82" s="42"/>
      <c r="J82" s="42"/>
      <c r="K82" s="42"/>
      <c r="L82" s="5"/>
      <c r="M82" s="5"/>
      <c r="N82" s="40"/>
      <c r="O82" s="33"/>
    </row>
    <row r="83" spans="2:15" ht="194.25" customHeight="1" x14ac:dyDescent="0.45">
      <c r="C83" s="41"/>
      <c r="D83" s="41"/>
      <c r="E83" s="42"/>
      <c r="F83" s="42"/>
      <c r="G83" s="42"/>
      <c r="H83" s="42"/>
      <c r="I83" s="42"/>
      <c r="J83" s="42"/>
      <c r="K83" s="42"/>
      <c r="L83" s="5"/>
      <c r="M83" s="5"/>
      <c r="N83" s="40"/>
      <c r="O83" s="33"/>
    </row>
    <row r="84" spans="2:15" ht="16.5" customHeight="1" x14ac:dyDescent="0.45">
      <c r="J84" s="38"/>
      <c r="K84" s="4"/>
      <c r="L84" s="5"/>
      <c r="M84" s="5"/>
      <c r="N84" s="40"/>
      <c r="O84" s="33"/>
    </row>
    <row r="85" spans="2:15" ht="16.5" customHeight="1" x14ac:dyDescent="0.45">
      <c r="B85" s="43" t="s">
        <v>45</v>
      </c>
      <c r="C85" s="44"/>
      <c r="D85" s="44"/>
      <c r="E85" s="44"/>
      <c r="J85" s="43" t="s">
        <v>45</v>
      </c>
      <c r="K85" s="44"/>
      <c r="L85" s="44"/>
      <c r="M85" s="44"/>
      <c r="N85" s="40"/>
      <c r="O85" s="33"/>
    </row>
    <row r="86" spans="2:15" ht="16.5" customHeight="1" x14ac:dyDescent="0.45">
      <c r="J86" s="38"/>
      <c r="K86" s="4"/>
      <c r="L86" s="5"/>
      <c r="M86" s="5"/>
      <c r="N86" s="40"/>
      <c r="O86" s="33"/>
    </row>
    <row r="87" spans="2:15" ht="16.5" customHeight="1" x14ac:dyDescent="0.45">
      <c r="J87" s="38"/>
      <c r="O87" s="33"/>
    </row>
    <row r="88" spans="2:15" ht="16.5" customHeight="1" x14ac:dyDescent="0.45">
      <c r="J88" s="38"/>
    </row>
    <row r="89" spans="2:15" ht="16.5" customHeight="1" x14ac:dyDescent="0.45">
      <c r="C89" s="45" t="s">
        <v>46</v>
      </c>
      <c r="K89" s="45" t="s">
        <v>46</v>
      </c>
    </row>
    <row r="93" spans="2:15" ht="16.5" customHeight="1" x14ac:dyDescent="0.45">
      <c r="J93" s="109" t="s">
        <v>20</v>
      </c>
      <c r="K93" s="109"/>
      <c r="L93" s="109"/>
      <c r="M93" s="109"/>
    </row>
    <row r="95" spans="2:15" ht="16.5" customHeight="1" x14ac:dyDescent="0.45">
      <c r="B95" s="46" t="s">
        <v>47</v>
      </c>
      <c r="C95" s="47" t="s">
        <v>24</v>
      </c>
      <c r="D95" s="46" t="s">
        <v>48</v>
      </c>
      <c r="E95" s="47" t="s">
        <v>49</v>
      </c>
      <c r="F95" s="48" t="s">
        <v>50</v>
      </c>
      <c r="G95" s="49" t="s">
        <v>51</v>
      </c>
      <c r="H95" s="5"/>
      <c r="I95" s="50"/>
      <c r="J95" s="46" t="s">
        <v>47</v>
      </c>
      <c r="K95" s="47" t="s">
        <v>24</v>
      </c>
      <c r="L95" s="46" t="s">
        <v>48</v>
      </c>
      <c r="M95" s="47" t="s">
        <v>49</v>
      </c>
      <c r="N95" s="48" t="s">
        <v>50</v>
      </c>
      <c r="O95" s="49" t="s">
        <v>51</v>
      </c>
    </row>
    <row r="96" spans="2:15" ht="16.5" customHeight="1" x14ac:dyDescent="0.45">
      <c r="B96" s="51" t="s">
        <v>52</v>
      </c>
      <c r="C96" s="52" t="s">
        <v>53</v>
      </c>
      <c r="D96" s="53">
        <v>76</v>
      </c>
      <c r="E96" s="54">
        <v>72</v>
      </c>
      <c r="F96" s="55">
        <f>E96/D96</f>
        <v>0.94736842105263153</v>
      </c>
      <c r="G96" s="56">
        <f>_xlfn.RANK.EQ(E96,$E$96:$E$104,0)</f>
        <v>5</v>
      </c>
      <c r="H96" s="2"/>
      <c r="I96" s="4"/>
      <c r="J96" s="51" t="s">
        <v>52</v>
      </c>
      <c r="K96" s="52" t="s">
        <v>53</v>
      </c>
      <c r="L96" s="53">
        <v>76</v>
      </c>
      <c r="M96" s="54">
        <v>72</v>
      </c>
      <c r="N96" s="57"/>
      <c r="O96" s="56"/>
    </row>
    <row r="97" spans="2:15" ht="16.5" customHeight="1" x14ac:dyDescent="0.45">
      <c r="B97" s="58" t="s">
        <v>54</v>
      </c>
      <c r="C97" s="59" t="s">
        <v>55</v>
      </c>
      <c r="D97" s="60">
        <v>68</v>
      </c>
      <c r="E97" s="61">
        <v>70</v>
      </c>
      <c r="F97" s="62">
        <f t="shared" ref="F97:F104" si="0">E97/D97</f>
        <v>1.0294117647058822</v>
      </c>
      <c r="G97" s="63">
        <f t="shared" ref="G97:G104" si="1">_xlfn.RANK.EQ(E97,$E$96:$E$104,0)</f>
        <v>7</v>
      </c>
      <c r="H97" s="4"/>
      <c r="I97" s="4"/>
      <c r="J97" s="58" t="s">
        <v>54</v>
      </c>
      <c r="K97" s="59" t="s">
        <v>55</v>
      </c>
      <c r="L97" s="60">
        <v>68</v>
      </c>
      <c r="M97" s="61">
        <v>70</v>
      </c>
      <c r="N97" s="64"/>
      <c r="O97" s="63"/>
    </row>
    <row r="98" spans="2:15" ht="16.5" customHeight="1" x14ac:dyDescent="0.45">
      <c r="B98" s="58" t="s">
        <v>52</v>
      </c>
      <c r="C98" s="59" t="s">
        <v>56</v>
      </c>
      <c r="D98" s="60">
        <v>88</v>
      </c>
      <c r="E98" s="61">
        <v>69</v>
      </c>
      <c r="F98" s="62">
        <f t="shared" si="0"/>
        <v>0.78409090909090906</v>
      </c>
      <c r="G98" s="63">
        <f t="shared" si="1"/>
        <v>8</v>
      </c>
      <c r="H98" s="4"/>
      <c r="I98" s="4"/>
      <c r="J98" s="58" t="s">
        <v>52</v>
      </c>
      <c r="K98" s="59" t="s">
        <v>56</v>
      </c>
      <c r="L98" s="60">
        <v>88</v>
      </c>
      <c r="M98" s="61">
        <v>69</v>
      </c>
      <c r="N98" s="64"/>
      <c r="O98" s="63"/>
    </row>
    <row r="99" spans="2:15" ht="16.5" customHeight="1" x14ac:dyDescent="0.45">
      <c r="B99" s="58" t="s">
        <v>57</v>
      </c>
      <c r="C99" s="59" t="s">
        <v>58</v>
      </c>
      <c r="D99" s="60">
        <v>68</v>
      </c>
      <c r="E99" s="61">
        <v>73</v>
      </c>
      <c r="F99" s="62">
        <f t="shared" si="0"/>
        <v>1.0735294117647058</v>
      </c>
      <c r="G99" s="63">
        <f t="shared" si="1"/>
        <v>4</v>
      </c>
      <c r="H99" s="4"/>
      <c r="I99" s="4"/>
      <c r="J99" s="58" t="s">
        <v>57</v>
      </c>
      <c r="K99" s="59" t="s">
        <v>58</v>
      </c>
      <c r="L99" s="60">
        <v>68</v>
      </c>
      <c r="M99" s="61">
        <v>73</v>
      </c>
      <c r="N99" s="64"/>
      <c r="O99" s="63"/>
    </row>
    <row r="100" spans="2:15" ht="16.5" customHeight="1" x14ac:dyDescent="0.45">
      <c r="B100" s="58" t="s">
        <v>52</v>
      </c>
      <c r="C100" s="59" t="s">
        <v>59</v>
      </c>
      <c r="D100" s="60">
        <v>78</v>
      </c>
      <c r="E100" s="61">
        <v>72</v>
      </c>
      <c r="F100" s="62">
        <f t="shared" si="0"/>
        <v>0.92307692307692313</v>
      </c>
      <c r="G100" s="63">
        <f t="shared" si="1"/>
        <v>5</v>
      </c>
      <c r="H100" s="2"/>
      <c r="I100" s="4"/>
      <c r="J100" s="58" t="s">
        <v>52</v>
      </c>
      <c r="K100" s="59" t="s">
        <v>59</v>
      </c>
      <c r="L100" s="60">
        <v>78</v>
      </c>
      <c r="M100" s="61">
        <v>72</v>
      </c>
      <c r="N100" s="64"/>
      <c r="O100" s="63"/>
    </row>
    <row r="101" spans="2:15" ht="16.5" customHeight="1" x14ac:dyDescent="0.45">
      <c r="B101" s="58" t="s">
        <v>54</v>
      </c>
      <c r="C101" s="59" t="s">
        <v>60</v>
      </c>
      <c r="D101" s="60">
        <v>72</v>
      </c>
      <c r="E101" s="61">
        <v>80</v>
      </c>
      <c r="F101" s="62">
        <f t="shared" si="0"/>
        <v>1.1111111111111112</v>
      </c>
      <c r="G101" s="63">
        <f t="shared" si="1"/>
        <v>2</v>
      </c>
      <c r="H101" s="4"/>
      <c r="I101" s="4"/>
      <c r="J101" s="58" t="s">
        <v>54</v>
      </c>
      <c r="K101" s="59" t="s">
        <v>60</v>
      </c>
      <c r="L101" s="60">
        <v>72</v>
      </c>
      <c r="M101" s="61">
        <v>80</v>
      </c>
      <c r="N101" s="64"/>
      <c r="O101" s="63"/>
    </row>
    <row r="102" spans="2:15" ht="16.5" customHeight="1" x14ac:dyDescent="0.45">
      <c r="B102" s="58" t="s">
        <v>57</v>
      </c>
      <c r="C102" s="59" t="s">
        <v>61</v>
      </c>
      <c r="D102" s="60">
        <v>79</v>
      </c>
      <c r="E102" s="61">
        <v>89</v>
      </c>
      <c r="F102" s="62">
        <f t="shared" si="0"/>
        <v>1.1265822784810127</v>
      </c>
      <c r="G102" s="63">
        <f t="shared" si="1"/>
        <v>1</v>
      </c>
      <c r="H102" s="4"/>
      <c r="I102" s="4"/>
      <c r="J102" s="58" t="s">
        <v>57</v>
      </c>
      <c r="K102" s="59" t="s">
        <v>61</v>
      </c>
      <c r="L102" s="60">
        <v>79</v>
      </c>
      <c r="M102" s="61">
        <v>89</v>
      </c>
      <c r="N102" s="64"/>
      <c r="O102" s="63"/>
    </row>
    <row r="103" spans="2:15" ht="16.5" customHeight="1" x14ac:dyDescent="0.45">
      <c r="B103" s="58" t="s">
        <v>52</v>
      </c>
      <c r="C103" s="59" t="s">
        <v>62</v>
      </c>
      <c r="D103" s="60">
        <v>80</v>
      </c>
      <c r="E103" s="61">
        <v>79</v>
      </c>
      <c r="F103" s="62">
        <f t="shared" si="0"/>
        <v>0.98750000000000004</v>
      </c>
      <c r="G103" s="63">
        <f t="shared" si="1"/>
        <v>3</v>
      </c>
      <c r="H103" s="4"/>
      <c r="I103" s="4"/>
      <c r="J103" s="58" t="s">
        <v>52</v>
      </c>
      <c r="K103" s="59" t="s">
        <v>62</v>
      </c>
      <c r="L103" s="60">
        <v>80</v>
      </c>
      <c r="M103" s="61">
        <v>79</v>
      </c>
      <c r="N103" s="64"/>
      <c r="O103" s="63"/>
    </row>
    <row r="104" spans="2:15" ht="16.5" customHeight="1" x14ac:dyDescent="0.45">
      <c r="B104" s="65" t="s">
        <v>54</v>
      </c>
      <c r="C104" s="66" t="s">
        <v>63</v>
      </c>
      <c r="D104" s="67">
        <v>76</v>
      </c>
      <c r="E104" s="68">
        <v>68</v>
      </c>
      <c r="F104" s="69">
        <f t="shared" si="0"/>
        <v>0.89473684210526316</v>
      </c>
      <c r="G104" s="70">
        <f t="shared" si="1"/>
        <v>9</v>
      </c>
      <c r="H104" s="4"/>
      <c r="I104" s="4"/>
      <c r="J104" s="65" t="s">
        <v>54</v>
      </c>
      <c r="K104" s="66" t="s">
        <v>63</v>
      </c>
      <c r="L104" s="67">
        <v>76</v>
      </c>
      <c r="M104" s="68">
        <v>68</v>
      </c>
      <c r="N104" s="71"/>
      <c r="O104" s="70"/>
    </row>
    <row r="105" spans="2:15" ht="16.5" customHeight="1" x14ac:dyDescent="0.45">
      <c r="B105" s="72"/>
      <c r="C105" s="73" t="s">
        <v>64</v>
      </c>
      <c r="D105" s="74">
        <f>AVERAGE(D96:D104)</f>
        <v>76.111111111111114</v>
      </c>
      <c r="E105" s="75">
        <f>AVERAGE(E96:E104)</f>
        <v>74.666666666666671</v>
      </c>
      <c r="F105" s="76"/>
      <c r="G105" s="77"/>
      <c r="H105" s="4"/>
      <c r="I105" s="4"/>
      <c r="J105" s="72"/>
      <c r="K105" s="73" t="s">
        <v>64</v>
      </c>
      <c r="L105" s="78"/>
      <c r="M105" s="79"/>
      <c r="N105" s="76"/>
      <c r="O105" s="77"/>
    </row>
    <row r="107" spans="2:15" ht="35.25" customHeight="1" x14ac:dyDescent="0.45"/>
    <row r="108" spans="2:15" ht="16.5" customHeight="1" x14ac:dyDescent="0.45">
      <c r="B108" s="21" t="s">
        <v>65</v>
      </c>
      <c r="C108" s="22"/>
      <c r="D108" s="22"/>
      <c r="E108" s="22"/>
      <c r="J108" s="21" t="s">
        <v>65</v>
      </c>
      <c r="K108" s="22"/>
      <c r="L108" s="22"/>
      <c r="M108" s="22"/>
    </row>
    <row r="112" spans="2:15" ht="16.5" customHeight="1" x14ac:dyDescent="0.45">
      <c r="B112" s="2" t="s">
        <v>66</v>
      </c>
      <c r="C112" s="1" t="s">
        <v>67</v>
      </c>
      <c r="J112" s="4"/>
    </row>
    <row r="114" spans="4:15" ht="16.5" customHeight="1" x14ac:dyDescent="0.45">
      <c r="D114" s="80" t="s">
        <v>68</v>
      </c>
      <c r="E114" s="81" t="s">
        <v>48</v>
      </c>
      <c r="F114" s="81" t="s">
        <v>49</v>
      </c>
      <c r="J114" s="46" t="s">
        <v>47</v>
      </c>
      <c r="K114" s="47" t="s">
        <v>24</v>
      </c>
      <c r="L114" s="46" t="s">
        <v>48</v>
      </c>
      <c r="M114" s="82" t="s">
        <v>49</v>
      </c>
      <c r="N114" s="5"/>
      <c r="O114" s="5"/>
    </row>
    <row r="115" spans="4:15" ht="16.5" customHeight="1" x14ac:dyDescent="0.45">
      <c r="D115" s="83">
        <v>1</v>
      </c>
      <c r="E115" s="84"/>
      <c r="F115" s="84"/>
      <c r="J115" s="51" t="s">
        <v>52</v>
      </c>
      <c r="K115" s="52" t="s">
        <v>53</v>
      </c>
      <c r="L115" s="53">
        <v>76</v>
      </c>
      <c r="M115" s="85">
        <v>72</v>
      </c>
      <c r="N115" s="86"/>
      <c r="O115" s="5"/>
    </row>
    <row r="116" spans="4:15" ht="16.5" customHeight="1" x14ac:dyDescent="0.45">
      <c r="D116" s="83">
        <v>2</v>
      </c>
      <c r="E116" s="84"/>
      <c r="F116" s="84"/>
      <c r="J116" s="58" t="s">
        <v>54</v>
      </c>
      <c r="K116" s="59" t="s">
        <v>55</v>
      </c>
      <c r="L116" s="60">
        <v>68</v>
      </c>
      <c r="M116" s="87">
        <v>70</v>
      </c>
      <c r="N116" s="86"/>
      <c r="O116" s="5"/>
    </row>
    <row r="117" spans="4:15" ht="16.5" customHeight="1" x14ac:dyDescent="0.45">
      <c r="D117" s="83">
        <v>3</v>
      </c>
      <c r="E117" s="84"/>
      <c r="F117" s="84"/>
      <c r="J117" s="58" t="s">
        <v>52</v>
      </c>
      <c r="K117" s="59" t="s">
        <v>56</v>
      </c>
      <c r="L117" s="60">
        <v>88</v>
      </c>
      <c r="M117" s="87">
        <v>69</v>
      </c>
      <c r="N117" s="86"/>
      <c r="O117" s="5"/>
    </row>
    <row r="118" spans="4:15" ht="16.5" customHeight="1" x14ac:dyDescent="0.45">
      <c r="D118" s="83">
        <v>4</v>
      </c>
      <c r="E118" s="84"/>
      <c r="F118" s="84"/>
      <c r="J118" s="58" t="s">
        <v>57</v>
      </c>
      <c r="K118" s="59" t="s">
        <v>58</v>
      </c>
      <c r="L118" s="60">
        <v>68</v>
      </c>
      <c r="M118" s="87">
        <v>73</v>
      </c>
      <c r="N118" s="86"/>
      <c r="O118" s="5"/>
    </row>
    <row r="119" spans="4:15" ht="16.5" customHeight="1" x14ac:dyDescent="0.45">
      <c r="D119" s="83">
        <v>5</v>
      </c>
      <c r="E119" s="84"/>
      <c r="F119" s="84"/>
      <c r="J119" s="58" t="s">
        <v>52</v>
      </c>
      <c r="K119" s="59" t="s">
        <v>59</v>
      </c>
      <c r="L119" s="60">
        <v>78</v>
      </c>
      <c r="M119" s="87">
        <v>72</v>
      </c>
      <c r="N119" s="86"/>
      <c r="O119" s="5"/>
    </row>
    <row r="120" spans="4:15" ht="16.5" customHeight="1" x14ac:dyDescent="0.45">
      <c r="J120" s="58" t="s">
        <v>54</v>
      </c>
      <c r="K120" s="59" t="s">
        <v>60</v>
      </c>
      <c r="L120" s="60">
        <v>72</v>
      </c>
      <c r="M120" s="87">
        <v>80</v>
      </c>
      <c r="N120" s="86"/>
      <c r="O120" s="5"/>
    </row>
    <row r="121" spans="4:15" ht="16.5" customHeight="1" x14ac:dyDescent="0.45">
      <c r="J121" s="58" t="s">
        <v>57</v>
      </c>
      <c r="K121" s="59" t="s">
        <v>61</v>
      </c>
      <c r="L121" s="60">
        <v>79</v>
      </c>
      <c r="M121" s="87">
        <v>89</v>
      </c>
      <c r="N121" s="86"/>
      <c r="O121" s="5"/>
    </row>
    <row r="122" spans="4:15" ht="16.5" customHeight="1" x14ac:dyDescent="0.45">
      <c r="J122" s="58" t="s">
        <v>52</v>
      </c>
      <c r="K122" s="59" t="s">
        <v>62</v>
      </c>
      <c r="L122" s="60">
        <v>80</v>
      </c>
      <c r="M122" s="87">
        <v>79</v>
      </c>
      <c r="N122" s="86"/>
      <c r="O122" s="5"/>
    </row>
    <row r="123" spans="4:15" ht="16.5" customHeight="1" x14ac:dyDescent="0.45">
      <c r="J123" s="65" t="s">
        <v>54</v>
      </c>
      <c r="K123" s="66" t="s">
        <v>63</v>
      </c>
      <c r="L123" s="67">
        <v>76</v>
      </c>
      <c r="M123" s="88">
        <v>68</v>
      </c>
      <c r="N123" s="86"/>
      <c r="O123" s="5"/>
    </row>
    <row r="124" spans="4:15" ht="16.5" customHeight="1" x14ac:dyDescent="0.45">
      <c r="J124" s="72"/>
      <c r="K124" s="73" t="s">
        <v>64</v>
      </c>
      <c r="L124" s="74">
        <f>AVERAGE(L115:L123)</f>
        <v>76.111111111111114</v>
      </c>
      <c r="M124" s="89">
        <f>AVERAGE(M115:M123)</f>
        <v>74.666666666666671</v>
      </c>
      <c r="N124" s="4"/>
      <c r="O124" s="4"/>
    </row>
    <row r="127" spans="4:15" ht="16.5" customHeight="1" x14ac:dyDescent="0.45">
      <c r="K127" s="90" t="s">
        <v>69</v>
      </c>
    </row>
    <row r="129" spans="2:14" ht="16.5" customHeight="1" x14ac:dyDescent="0.45">
      <c r="J129" s="91" t="s">
        <v>70</v>
      </c>
      <c r="K129" s="1" t="s">
        <v>71</v>
      </c>
    </row>
    <row r="131" spans="2:14" ht="16.5" customHeight="1" x14ac:dyDescent="0.45">
      <c r="B131" s="95" t="s">
        <v>27</v>
      </c>
      <c r="C131" s="80" t="s">
        <v>68</v>
      </c>
      <c r="D131" s="81" t="s">
        <v>48</v>
      </c>
      <c r="E131" s="81" t="s">
        <v>49</v>
      </c>
      <c r="K131" s="92" t="s">
        <v>72</v>
      </c>
      <c r="L131" s="110" t="s">
        <v>73</v>
      </c>
      <c r="M131" s="110"/>
      <c r="N131" s="50" t="s">
        <v>27</v>
      </c>
    </row>
    <row r="132" spans="2:14" ht="16.5" customHeight="1" x14ac:dyDescent="0.45">
      <c r="C132" s="93">
        <v>1</v>
      </c>
      <c r="D132" s="84">
        <f>LARGE($L$115:$L$123,C132)</f>
        <v>88</v>
      </c>
      <c r="E132" s="84">
        <f>LARGE($M$115:$M$123,C132)</f>
        <v>89</v>
      </c>
      <c r="K132" s="83" t="s">
        <v>52</v>
      </c>
      <c r="L132" s="96"/>
      <c r="M132" s="96"/>
      <c r="N132" s="94">
        <f>SUMIF($J$115:$J$123,K132,$M$115:$M$123)</f>
        <v>292</v>
      </c>
    </row>
    <row r="133" spans="2:14" ht="16.5" customHeight="1" x14ac:dyDescent="0.45">
      <c r="C133" s="93">
        <v>2</v>
      </c>
      <c r="D133" s="84">
        <f>LARGE($L$115:$L$123,C133)</f>
        <v>80</v>
      </c>
      <c r="E133" s="84">
        <f>LARGE($M$115:$M$123,C133)</f>
        <v>80</v>
      </c>
      <c r="K133" s="83" t="s">
        <v>57</v>
      </c>
      <c r="L133" s="96"/>
      <c r="M133" s="96"/>
      <c r="N133" s="94">
        <f>SUMIF($J$115:$J$123,K133,$M$115:$M$123)</f>
        <v>162</v>
      </c>
    </row>
    <row r="134" spans="2:14" ht="16.5" customHeight="1" x14ac:dyDescent="0.45">
      <c r="C134" s="93">
        <v>3</v>
      </c>
      <c r="D134" s="84">
        <f>LARGE($L$115:$L$123,C134)</f>
        <v>79</v>
      </c>
      <c r="E134" s="84">
        <f>LARGE($M$115:$M$123,C134)</f>
        <v>79</v>
      </c>
      <c r="K134" s="83" t="s">
        <v>54</v>
      </c>
      <c r="L134" s="96"/>
      <c r="M134" s="96"/>
      <c r="N134" s="94">
        <f>SUMIF($J$115:$J$123,K134,$M$115:$M$123)</f>
        <v>218</v>
      </c>
    </row>
    <row r="135" spans="2:14" ht="16.5" customHeight="1" x14ac:dyDescent="0.45">
      <c r="C135" s="93">
        <v>4</v>
      </c>
      <c r="D135" s="84">
        <f>LARGE($L$115:$L$123,C135)</f>
        <v>78</v>
      </c>
      <c r="E135" s="84">
        <f>LARGE($M$115:$M$123,C135)</f>
        <v>73</v>
      </c>
    </row>
    <row r="136" spans="2:14" ht="16.5" customHeight="1" x14ac:dyDescent="0.45">
      <c r="C136" s="93">
        <v>5</v>
      </c>
      <c r="D136" s="84">
        <f>LARGE($L$115:$L$123,C136)</f>
        <v>76</v>
      </c>
      <c r="E136" s="84">
        <f>LARGE($M$115:$M$123,C136)</f>
        <v>72</v>
      </c>
    </row>
    <row r="141" spans="2:14" ht="16.5" customHeight="1" x14ac:dyDescent="0.45">
      <c r="J141" s="91" t="s">
        <v>74</v>
      </c>
      <c r="K141" s="1" t="s">
        <v>75</v>
      </c>
    </row>
    <row r="143" spans="2:14" ht="16.5" customHeight="1" x14ac:dyDescent="0.45">
      <c r="K143" s="92" t="s">
        <v>72</v>
      </c>
      <c r="L143" s="92" t="s">
        <v>76</v>
      </c>
      <c r="M143" s="50" t="s">
        <v>27</v>
      </c>
    </row>
    <row r="144" spans="2:14" ht="16.5" customHeight="1" x14ac:dyDescent="0.45">
      <c r="K144" s="83" t="s">
        <v>52</v>
      </c>
      <c r="L144" s="84"/>
      <c r="M144" s="94">
        <f>COUNTIF($J$115:$J$123,K144)</f>
        <v>4</v>
      </c>
    </row>
    <row r="145" spans="11:13" ht="16.5" customHeight="1" x14ac:dyDescent="0.45">
      <c r="K145" s="83" t="s">
        <v>57</v>
      </c>
      <c r="L145" s="84"/>
      <c r="M145" s="94">
        <f>COUNTIF($J$115:$J$123,K145)</f>
        <v>2</v>
      </c>
    </row>
    <row r="146" spans="11:13" ht="16.5" customHeight="1" x14ac:dyDescent="0.45">
      <c r="K146" s="83" t="s">
        <v>54</v>
      </c>
      <c r="L146" s="84"/>
      <c r="M146" s="94">
        <f>COUNTIF($J$115:$J$123,K146)</f>
        <v>3</v>
      </c>
    </row>
  </sheetData>
  <mergeCells count="13">
    <mergeCell ref="K47:N47"/>
    <mergeCell ref="A1:G1"/>
    <mergeCell ref="C9:N9"/>
    <mergeCell ref="D14:D18"/>
    <mergeCell ref="B21:D21"/>
    <mergeCell ref="C36:G37"/>
    <mergeCell ref="L134:M134"/>
    <mergeCell ref="C77:D81"/>
    <mergeCell ref="E77:K81"/>
    <mergeCell ref="J93:M93"/>
    <mergeCell ref="L131:M131"/>
    <mergeCell ref="L132:M132"/>
    <mergeCell ref="L133:M133"/>
  </mergeCells>
  <phoneticPr fontId="3"/>
  <conditionalFormatting sqref="I96:I104">
    <cfRule type="cellIs" dxfId="1" priority="1" stopIfTrue="1" operator="greaterThanOrEqual">
      <formula>230</formula>
    </cfRule>
    <cfRule type="cellIs" dxfId="0" priority="2" stopIfTrue="1" operator="lessThanOrEqual">
      <formula>230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2020-10-17T04:09:29Z</dcterms:created>
  <dcterms:modified xsi:type="dcterms:W3CDTF">2021-06-04T23:40:23Z</dcterms:modified>
</cp:coreProperties>
</file>