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5-基本関数/04-検索／行列関数/"/>
    </mc:Choice>
  </mc:AlternateContent>
  <xr:revisionPtr revIDLastSave="1" documentId="8_{4663EEE6-EA0D-4221-88AE-ADF92E6AEB0B}" xr6:coauthVersionLast="45" xr6:coauthVersionMax="45" xr10:uidLastSave="{0C050BDE-DFE9-4253-887D-95389F01FCB4}"/>
  <bookViews>
    <workbookView xWindow="2376" yWindow="0" windowWidth="19500" windowHeight="12612" xr2:uid="{43CC8A43-7AB7-4031-947A-B8CE92CC9E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2" i="1" l="1"/>
  <c r="E192" i="1"/>
  <c r="D192" i="1"/>
  <c r="F191" i="1"/>
  <c r="E191" i="1"/>
  <c r="D191" i="1"/>
  <c r="F190" i="1"/>
  <c r="E190" i="1"/>
  <c r="D190" i="1"/>
  <c r="F189" i="1"/>
  <c r="E189" i="1"/>
  <c r="D189" i="1"/>
  <c r="F188" i="1"/>
  <c r="E188" i="1"/>
  <c r="D188" i="1"/>
  <c r="F187" i="1"/>
  <c r="E187" i="1"/>
  <c r="D187" i="1"/>
  <c r="F186" i="1"/>
  <c r="E186" i="1"/>
  <c r="D186" i="1"/>
  <c r="F185" i="1"/>
  <c r="E185" i="1"/>
  <c r="D185" i="1"/>
  <c r="E135" i="1"/>
  <c r="G135" i="1" s="1"/>
  <c r="D135" i="1"/>
  <c r="G134" i="1"/>
  <c r="E134" i="1"/>
  <c r="D134" i="1"/>
  <c r="E133" i="1"/>
  <c r="G133" i="1" s="1"/>
  <c r="D133" i="1"/>
  <c r="E132" i="1"/>
  <c r="G132" i="1" s="1"/>
  <c r="D132" i="1"/>
  <c r="E131" i="1"/>
  <c r="G131" i="1" s="1"/>
  <c r="E152" i="1" s="1"/>
  <c r="D131" i="1"/>
  <c r="L100" i="1"/>
  <c r="D99" i="1"/>
  <c r="D88" i="1"/>
  <c r="E56" i="1"/>
  <c r="E154" i="1" l="1"/>
  <c r="E155" i="1" s="1"/>
  <c r="E15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56" authorId="0" shapeId="0" xr:uid="{8868B61B-7C0D-4E38-B8E1-8F64DD76DFD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(D56,K60:N67,2,1)</t>
        </r>
        <r>
          <rPr>
            <sz val="12"/>
            <color indexed="81"/>
            <rFont val="ＭＳ Ｐゴシック"/>
            <family val="3"/>
            <charset val="128"/>
          </rPr>
          <t xml:space="preserve">
左の「社員番号」セルに番号を入力すると
元表より、該当する氏名を検索して、表示します。
このように、用意された表にあるデータを自動的に検出します。
社員番号を変更入力すると、氏名も変更されます。</t>
        </r>
      </text>
    </comment>
    <comment ref="D88" authorId="0" shapeId="0" xr:uid="{6A07E149-80F8-48D5-BA4E-5F0C16907EF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(C87,K85:N92,</t>
        </r>
        <r>
          <rPr>
            <b/>
            <sz val="14"/>
            <color indexed="12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,1)</t>
        </r>
      </text>
    </comment>
    <comment ref="D99" authorId="0" shapeId="0" xr:uid="{BA38EC61-2818-4124-8760-F114A17A9CE5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(C98,K85:N92,</t>
        </r>
        <r>
          <rPr>
            <b/>
            <sz val="18"/>
            <color indexed="12"/>
            <rFont val="ＭＳ Ｐゴシック"/>
            <family val="3"/>
            <charset val="128"/>
          </rPr>
          <t>4</t>
        </r>
        <r>
          <rPr>
            <b/>
            <sz val="14"/>
            <color indexed="81"/>
            <rFont val="ＭＳ Ｐゴシック"/>
            <family val="3"/>
            <charset val="128"/>
          </rPr>
          <t>,1)</t>
        </r>
      </text>
    </comment>
    <comment ref="L100" authorId="0" shapeId="0" xr:uid="{CEB0C299-E829-48D6-8FFB-D95E1FC633C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(K99,L85:N92</t>
        </r>
        <r>
          <rPr>
            <b/>
            <sz val="14"/>
            <color indexed="12"/>
            <rFont val="ＭＳ Ｐゴシック"/>
            <family val="3"/>
            <charset val="128"/>
          </rPr>
          <t>,</t>
        </r>
        <r>
          <rPr>
            <b/>
            <sz val="18"/>
            <color indexed="12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,1)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元表の選択範囲に注意して下さい。</t>
        </r>
      </text>
    </comment>
    <comment ref="D131" authorId="0" shapeId="0" xr:uid="{F6AAE0CA-9CA2-4596-B3DE-2764562225FC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sz val="14"/>
            <color indexed="14"/>
            <rFont val="ＭＳ Ｐゴシック"/>
            <family val="3"/>
            <charset val="128"/>
          </rPr>
          <t>C131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$D$123:$F$125</t>
        </r>
        <r>
          <rPr>
            <sz val="18"/>
            <color indexed="10"/>
            <rFont val="ＭＳ Ｐゴシック"/>
            <family val="3"/>
            <charset val="128"/>
          </rPr>
          <t>,</t>
        </r>
        <r>
          <rPr>
            <b/>
            <sz val="18"/>
            <color indexed="10"/>
            <rFont val="ＭＳ Ｐゴシック"/>
            <family val="3"/>
            <charset val="128"/>
          </rPr>
          <t>2</t>
        </r>
        <r>
          <rPr>
            <sz val="14"/>
            <color indexed="81"/>
            <rFont val="ＭＳ Ｐゴシック"/>
            <family val="3"/>
            <charset val="128"/>
          </rPr>
          <t>,1)</t>
        </r>
        <r>
          <rPr>
            <sz val="12"/>
            <color indexed="81"/>
            <rFont val="ＭＳ Ｐゴシック"/>
            <family val="3"/>
            <charset val="128"/>
          </rPr>
          <t xml:space="preserve">
元表の</t>
        </r>
        <r>
          <rPr>
            <b/>
            <sz val="12"/>
            <color indexed="81"/>
            <rFont val="ＭＳ Ｐゴシック"/>
            <family val="3"/>
            <charset val="128"/>
          </rPr>
          <t>範囲</t>
        </r>
        <r>
          <rPr>
            <sz val="12"/>
            <color indexed="81"/>
            <rFont val="ＭＳ Ｐゴシック"/>
            <family val="3"/>
            <charset val="128"/>
          </rPr>
          <t>は、固定された位置にするため</t>
        </r>
        <r>
          <rPr>
            <b/>
            <sz val="12"/>
            <color indexed="81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E131" authorId="0" shapeId="0" xr:uid="{7C9C19F4-7762-4D49-B127-B3D72F9F384E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sz val="14"/>
            <color indexed="14"/>
            <rFont val="ＭＳ Ｐゴシック"/>
            <family val="3"/>
            <charset val="128"/>
          </rPr>
          <t>C131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$D$123:$F$125</t>
        </r>
        <r>
          <rPr>
            <sz val="18"/>
            <color indexed="10"/>
            <rFont val="ＭＳ Ｐゴシック"/>
            <family val="3"/>
            <charset val="128"/>
          </rPr>
          <t>,</t>
        </r>
        <r>
          <rPr>
            <b/>
            <sz val="18"/>
            <color indexed="10"/>
            <rFont val="ＭＳ Ｐゴシック"/>
            <family val="3"/>
            <charset val="128"/>
          </rPr>
          <t>3</t>
        </r>
        <r>
          <rPr>
            <sz val="14"/>
            <color indexed="81"/>
            <rFont val="ＭＳ Ｐゴシック"/>
            <family val="3"/>
            <charset val="128"/>
          </rPr>
          <t>,1)</t>
        </r>
        <r>
          <rPr>
            <sz val="12"/>
            <color indexed="81"/>
            <rFont val="ＭＳ Ｐゴシック"/>
            <family val="3"/>
            <charset val="128"/>
          </rPr>
          <t xml:space="preserve">
元表の</t>
        </r>
        <r>
          <rPr>
            <b/>
            <sz val="12"/>
            <color indexed="81"/>
            <rFont val="ＭＳ Ｐゴシック"/>
            <family val="3"/>
            <charset val="128"/>
          </rPr>
          <t>範囲</t>
        </r>
        <r>
          <rPr>
            <sz val="12"/>
            <color indexed="81"/>
            <rFont val="ＭＳ Ｐゴシック"/>
            <family val="3"/>
            <charset val="128"/>
          </rPr>
          <t>は、固定された位置にするため</t>
        </r>
        <r>
          <rPr>
            <b/>
            <sz val="12"/>
            <color indexed="81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G131" authorId="0" shapeId="0" xr:uid="{45134F71-25A8-4DDC-B731-8F2CF0F7D6F7}">
      <text>
        <r>
          <rPr>
            <b/>
            <sz val="14"/>
            <color indexed="81"/>
            <rFont val="ＭＳ Ｐゴシック"/>
            <family val="3"/>
            <charset val="128"/>
          </rPr>
          <t>=E131*F131</t>
        </r>
      </text>
    </comment>
    <comment ref="E152" authorId="0" shapeId="0" xr:uid="{7C62E2F0-ED59-4C4E-A937-8EA1E70E2E1A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$D$131:$D$135</t>
        </r>
        <r>
          <rPr>
            <sz val="14"/>
            <color indexed="81"/>
            <rFont val="ＭＳ Ｐゴシック"/>
            <family val="3"/>
            <charset val="128"/>
          </rPr>
          <t>,D152,</t>
        </r>
        <r>
          <rPr>
            <b/>
            <sz val="14"/>
            <color indexed="12"/>
            <rFont val="ＭＳ Ｐゴシック"/>
            <family val="3"/>
            <charset val="128"/>
          </rPr>
          <t>$G$131:$G$135</t>
        </r>
        <r>
          <rPr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※条件付き合計は＝</t>
        </r>
        <r>
          <rPr>
            <b/>
            <sz val="12"/>
            <color indexed="81"/>
            <rFont val="ＭＳ Ｐゴシック"/>
            <family val="3"/>
            <charset val="128"/>
          </rPr>
          <t>SUMIF関数</t>
        </r>
        <r>
          <rPr>
            <sz val="12"/>
            <color indexed="81"/>
            <rFont val="ＭＳ Ｐゴシック"/>
            <family val="3"/>
            <charset val="128"/>
          </rPr>
          <t>でしたね。</t>
        </r>
      </text>
    </comment>
    <comment ref="D185" authorId="0" shapeId="0" xr:uid="{DC1B3E82-2F57-4D3F-8D1D-F40479C24AD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4"/>
            <rFont val="ＭＳ Ｐゴシック"/>
            <family val="3"/>
            <charset val="128"/>
          </rPr>
          <t>C185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$C$172:$F$179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10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,1)</t>
        </r>
      </text>
    </comment>
    <comment ref="E185" authorId="0" shapeId="0" xr:uid="{AFDB466E-8955-4C3E-8ED4-372D88AE096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4"/>
            <rFont val="ＭＳ Ｐゴシック"/>
            <family val="3"/>
            <charset val="128"/>
          </rPr>
          <t>C185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$C$172:$F$179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10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,1)</t>
        </r>
      </text>
    </comment>
    <comment ref="F185" authorId="0" shapeId="0" xr:uid="{2FF38910-E0EB-4943-819E-69DEE073544B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4"/>
            <rFont val="ＭＳ Ｐゴシック"/>
            <family val="3"/>
            <charset val="128"/>
          </rPr>
          <t>C185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$C$172:$F$179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10"/>
            <rFont val="ＭＳ Ｐゴシック"/>
            <family val="3"/>
            <charset val="128"/>
          </rPr>
          <t>4</t>
        </r>
        <r>
          <rPr>
            <b/>
            <sz val="14"/>
            <color indexed="81"/>
            <rFont val="ＭＳ Ｐゴシック"/>
            <family val="3"/>
            <charset val="128"/>
          </rPr>
          <t>,1)</t>
        </r>
      </text>
    </comment>
  </commentList>
</comments>
</file>

<file path=xl/sharedStrings.xml><?xml version="1.0" encoding="utf-8"?>
<sst xmlns="http://schemas.openxmlformats.org/spreadsheetml/2006/main" count="215" uniqueCount="121">
  <si>
    <r>
      <rPr>
        <b/>
        <sz val="12"/>
        <color rgb="FFFF0000"/>
        <rFont val="ＭＳ Ｐゴシック"/>
        <family val="3"/>
        <charset val="128"/>
      </rPr>
      <t>VLOOKUP</t>
    </r>
    <r>
      <rPr>
        <sz val="12"/>
        <color theme="1"/>
        <rFont val="ＭＳ Ｐゴシック"/>
        <family val="3"/>
        <charset val="128"/>
      </rPr>
      <t>は</t>
    </r>
    <phoneticPr fontId="4"/>
  </si>
  <si>
    <t>縦方向</t>
  </si>
  <si>
    <r>
      <rPr>
        <b/>
        <sz val="12"/>
        <color rgb="FFFF0000"/>
        <rFont val="ＭＳ Ｐゴシック"/>
        <family val="3"/>
        <charset val="128"/>
      </rPr>
      <t>HLOOKUP</t>
    </r>
    <r>
      <rPr>
        <sz val="12"/>
        <color theme="1"/>
        <rFont val="ＭＳ Ｐゴシック"/>
        <family val="3"/>
        <charset val="128"/>
      </rPr>
      <t>は</t>
    </r>
    <phoneticPr fontId="4"/>
  </si>
  <si>
    <t>横方向</t>
  </si>
  <si>
    <r>
      <t>入力モードを「半角/全角」キーを押し「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</si>
  <si>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</si>
  <si>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</si>
  <si>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</si>
  <si>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</si>
  <si>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</si>
  <si>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</si>
  <si>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</si>
  <si>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</si>
  <si>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</si>
  <si>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</si>
  <si>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</si>
  <si>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</si>
  <si>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</si>
  <si>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</si>
  <si>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</si>
  <si>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</si>
  <si>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</si>
  <si>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</si>
  <si>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</si>
  <si>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t>左のように作成してみましょう</t>
  </si>
  <si>
    <r>
      <rPr>
        <b/>
        <sz val="12"/>
        <color rgb="FFFF0000"/>
        <rFont val="ＭＳ Ｐゴシック"/>
        <family val="3"/>
        <charset val="128"/>
      </rPr>
      <t xml:space="preserve">VLOOKUP </t>
    </r>
    <r>
      <rPr>
        <b/>
        <sz val="12"/>
        <rFont val="ＭＳ Ｐゴシック"/>
        <family val="3"/>
        <charset val="128"/>
      </rPr>
      <t>関数ー（検索／行列）</t>
    </r>
    <rPh sb="8" eb="10">
      <t>カンスウ</t>
    </rPh>
    <rPh sb="12" eb="15">
      <t>ケンサクスラ</t>
    </rPh>
    <rPh sb="15" eb="17">
      <t>ギョウレツ</t>
    </rPh>
    <phoneticPr fontId="4"/>
  </si>
  <si>
    <t>例えば</t>
    <rPh sb="0" eb="1">
      <t>タト</t>
    </rPh>
    <phoneticPr fontId="4"/>
  </si>
  <si>
    <t>　右のような元となる表を用意します。</t>
    <rPh sb="1" eb="2">
      <t>ミギ</t>
    </rPh>
    <rPh sb="6" eb="7">
      <t>モト</t>
    </rPh>
    <rPh sb="10" eb="11">
      <t>ヒョウ</t>
    </rPh>
    <rPh sb="12" eb="14">
      <t>ヨウイ</t>
    </rPh>
    <phoneticPr fontId="4"/>
  </si>
  <si>
    <r>
      <t>右の元表で、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モト</t>
    </rPh>
    <rPh sb="3" eb="4">
      <t>ヒョウ</t>
    </rPh>
    <rPh sb="8" eb="10">
      <t>ケイサン</t>
    </rPh>
    <rPh sb="10" eb="11">
      <t>シキ</t>
    </rPh>
    <rPh sb="12" eb="14">
      <t>セッテイ</t>
    </rPh>
    <phoneticPr fontId="4"/>
  </si>
  <si>
    <t>社員番号</t>
    <rPh sb="0" eb="2">
      <t>シャイン</t>
    </rPh>
    <rPh sb="2" eb="4">
      <t>バンゴウ</t>
    </rPh>
    <phoneticPr fontId="4"/>
  </si>
  <si>
    <t>氏名</t>
    <rPh sb="0" eb="2">
      <t>シメイ</t>
    </rPh>
    <phoneticPr fontId="4"/>
  </si>
  <si>
    <t>《例》</t>
    <rPh sb="1" eb="2">
      <t>レイ</t>
    </rPh>
    <phoneticPr fontId="4"/>
  </si>
  <si>
    <t>※任意の社員番号を入力すると</t>
    <rPh sb="1" eb="3">
      <t>ニンイ</t>
    </rPh>
    <rPh sb="4" eb="6">
      <t>シャイン</t>
    </rPh>
    <rPh sb="6" eb="8">
      <t>バンゴウ</t>
    </rPh>
    <rPh sb="9" eb="11">
      <t>ニュウリョク</t>
    </rPh>
    <phoneticPr fontId="4"/>
  </si>
  <si>
    <r>
      <rPr>
        <b/>
        <sz val="12"/>
        <color indexed="10"/>
        <rFont val="ＭＳ Ｐゴシック"/>
        <family val="3"/>
        <charset val="128"/>
      </rPr>
      <t>注意</t>
    </r>
    <r>
      <rPr>
        <sz val="12"/>
        <color indexed="10"/>
        <rFont val="ＭＳ Ｐゴシック"/>
        <family val="3"/>
        <charset val="128"/>
      </rPr>
      <t>）</t>
    </r>
    <r>
      <rPr>
        <sz val="12"/>
        <color theme="1"/>
        <rFont val="ＭＳ Ｐゴシック"/>
        <family val="3"/>
        <charset val="128"/>
      </rPr>
      <t>左列は</t>
    </r>
    <r>
      <rPr>
        <b/>
        <sz val="12"/>
        <color rgb="FFFF0000"/>
        <rFont val="ＭＳ Ｐゴシック"/>
        <family val="3"/>
        <charset val="128"/>
      </rPr>
      <t>昇順に並べ変え</t>
    </r>
    <r>
      <rPr>
        <sz val="12"/>
        <color theme="1"/>
        <rFont val="ＭＳ Ｐゴシック"/>
        <family val="3"/>
        <charset val="128"/>
      </rPr>
      <t>ておきます。</t>
    </r>
    <rPh sb="0" eb="2">
      <t>チュウイ</t>
    </rPh>
    <rPh sb="3" eb="4">
      <t>ヒダリ</t>
    </rPh>
    <rPh sb="4" eb="5">
      <t>レツ</t>
    </rPh>
    <rPh sb="6" eb="8">
      <t>ショウジュン</t>
    </rPh>
    <rPh sb="9" eb="10">
      <t>ナラ</t>
    </rPh>
    <rPh sb="11" eb="12">
      <t>カ</t>
    </rPh>
    <phoneticPr fontId="4"/>
  </si>
  <si>
    <t>　「元表」より自動的に「氏名」を読み込みます。</t>
    <rPh sb="2" eb="3">
      <t>モト</t>
    </rPh>
    <rPh sb="3" eb="4">
      <t>ヒョウ</t>
    </rPh>
    <rPh sb="7" eb="10">
      <t>ジドウテキ</t>
    </rPh>
    <rPh sb="12" eb="14">
      <t>シメイ</t>
    </rPh>
    <rPh sb="16" eb="17">
      <t>ヨ</t>
    </rPh>
    <rPh sb="18" eb="19">
      <t>コ</t>
    </rPh>
    <phoneticPr fontId="4"/>
  </si>
  <si>
    <t>元表</t>
    <rPh sb="0" eb="1">
      <t>モト</t>
    </rPh>
    <rPh sb="1" eb="2">
      <t>ヒョウ</t>
    </rPh>
    <phoneticPr fontId="4"/>
  </si>
  <si>
    <t>部署コード</t>
    <rPh sb="0" eb="2">
      <t>ブショ</t>
    </rPh>
    <phoneticPr fontId="4"/>
  </si>
  <si>
    <t>部署名</t>
    <rPh sb="0" eb="3">
      <t>ブショメイ</t>
    </rPh>
    <phoneticPr fontId="4"/>
  </si>
  <si>
    <t>菊地</t>
    <rPh sb="0" eb="2">
      <t>キクチ</t>
    </rPh>
    <phoneticPr fontId="4"/>
  </si>
  <si>
    <t>A001</t>
    <phoneticPr fontId="4"/>
  </si>
  <si>
    <t>営業</t>
    <rPh sb="0" eb="2">
      <t>エイギョウ</t>
    </rPh>
    <phoneticPr fontId="4"/>
  </si>
  <si>
    <t>方法</t>
    <rPh sb="0" eb="2">
      <t>ホウホウ</t>
    </rPh>
    <phoneticPr fontId="4"/>
  </si>
  <si>
    <t>滝沢</t>
    <rPh sb="0" eb="2">
      <t>タキザワ</t>
    </rPh>
    <phoneticPr fontId="4"/>
  </si>
  <si>
    <t>S002</t>
    <phoneticPr fontId="4"/>
  </si>
  <si>
    <t>総務</t>
    <rPh sb="0" eb="2">
      <t>ソウム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</si>
  <si>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</si>
  <si>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寺本</t>
    <rPh sb="0" eb="1">
      <t>テラモト</t>
    </rPh>
    <rPh sb="1" eb="2">
      <t>ホン</t>
    </rPh>
    <phoneticPr fontId="4"/>
  </si>
  <si>
    <t>D003</t>
    <phoneticPr fontId="4"/>
  </si>
  <si>
    <t>工事部</t>
    <rPh sb="0" eb="3">
      <t>コウジブ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</si>
  <si>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</si>
  <si>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沢田</t>
    <rPh sb="0" eb="2">
      <t>サワダ</t>
    </rPh>
    <phoneticPr fontId="4"/>
  </si>
  <si>
    <t>E004</t>
    <phoneticPr fontId="4"/>
  </si>
  <si>
    <t>外商</t>
    <rPh sb="0" eb="2">
      <t>ガイショウ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</si>
  <si>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検索／行列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3">
      <t>ケンサクスラ</t>
    </rPh>
    <rPh sb="13" eb="15">
      <t>ギョウレツ</t>
    </rPh>
    <rPh sb="17" eb="19">
      <t>センタク</t>
    </rPh>
    <phoneticPr fontId="4"/>
  </si>
  <si>
    <t>島田</t>
    <rPh sb="0" eb="2">
      <t>シマダ</t>
    </rPh>
    <phoneticPr fontId="4"/>
  </si>
  <si>
    <t>T006</t>
    <phoneticPr fontId="4"/>
  </si>
  <si>
    <t>購買</t>
    <rPh sb="0" eb="2">
      <t>コウバイ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</si>
  <si>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VLOOKUP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7" eb="19">
      <t>センタク</t>
    </rPh>
    <phoneticPr fontId="4"/>
  </si>
  <si>
    <t>大木</t>
    <rPh sb="0" eb="2">
      <t>オオキ</t>
    </rPh>
    <phoneticPr fontId="4"/>
  </si>
  <si>
    <t>Y007</t>
    <phoneticPr fontId="4"/>
  </si>
  <si>
    <t>人事</t>
    <rPh sb="0" eb="2">
      <t>ジンジ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</si>
  <si>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</si>
  <si>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高橋</t>
    <rPh sb="0" eb="2">
      <t>タカハシ</t>
    </rPh>
    <phoneticPr fontId="4"/>
  </si>
  <si>
    <t>K008</t>
    <phoneticPr fontId="4"/>
  </si>
  <si>
    <t>秘書</t>
    <rPh sb="0" eb="2">
      <t>ヒショ</t>
    </rPh>
    <phoneticPr fontId="4"/>
  </si>
  <si>
    <t>鈴木</t>
    <rPh sb="0" eb="2">
      <t>スズキ</t>
    </rPh>
    <phoneticPr fontId="4"/>
  </si>
  <si>
    <t>P009</t>
    <phoneticPr fontId="4"/>
  </si>
  <si>
    <t>運輸</t>
    <rPh sb="0" eb="2">
      <t>ウンユ</t>
    </rPh>
    <phoneticPr fontId="4"/>
  </si>
  <si>
    <r>
      <t>右の元表（テーブル）から、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モト</t>
    </rPh>
    <rPh sb="3" eb="4">
      <t>ヒョウ</t>
    </rPh>
    <rPh sb="15" eb="17">
      <t>ケイサン</t>
    </rPh>
    <rPh sb="17" eb="18">
      <t>シキ</t>
    </rPh>
    <rPh sb="19" eb="21">
      <t>セッテイ</t>
    </rPh>
    <phoneticPr fontId="4"/>
  </si>
  <si>
    <r>
      <t>※元表の｛選択範囲｝は、</t>
    </r>
    <r>
      <rPr>
        <sz val="12"/>
        <color rgb="FFFF0000"/>
        <rFont val="ＭＳ Ｐゴシック"/>
        <family val="3"/>
        <charset val="128"/>
      </rPr>
      <t>見出しを除き</t>
    </r>
    <r>
      <rPr>
        <b/>
        <sz val="12"/>
        <color theme="1"/>
        <rFont val="ＭＳ Ｐゴシック"/>
        <family val="3"/>
        <charset val="128"/>
      </rPr>
      <t>全てを選択</t>
    </r>
    <r>
      <rPr>
        <sz val="12"/>
        <color theme="1"/>
        <rFont val="ＭＳ Ｐゴシック"/>
        <family val="3"/>
        <charset val="128"/>
      </rPr>
      <t>しています。</t>
    </r>
    <rPh sb="1" eb="2">
      <t>モト</t>
    </rPh>
    <rPh sb="2" eb="3">
      <t>ヒョウ</t>
    </rPh>
    <rPh sb="5" eb="7">
      <t>センタク</t>
    </rPh>
    <rPh sb="7" eb="9">
      <t>ハンイ</t>
    </rPh>
    <rPh sb="12" eb="14">
      <t>ミダ</t>
    </rPh>
    <rPh sb="16" eb="17">
      <t>ノゾ</t>
    </rPh>
    <rPh sb="18" eb="19">
      <t>スベ</t>
    </rPh>
    <rPh sb="21" eb="23">
      <t>センタク</t>
    </rPh>
    <phoneticPr fontId="4"/>
  </si>
  <si>
    <t>答</t>
    <rPh sb="0" eb="1">
      <t>コタエ</t>
    </rPh>
    <phoneticPr fontId="4"/>
  </si>
  <si>
    <t>※元表の｛選択範囲｝に注意</t>
    <rPh sb="1" eb="2">
      <t>モト</t>
    </rPh>
    <rPh sb="2" eb="3">
      <t>ヒョウ</t>
    </rPh>
    <rPh sb="5" eb="7">
      <t>センタク</t>
    </rPh>
    <rPh sb="7" eb="9">
      <t>ハンイ</t>
    </rPh>
    <rPh sb="11" eb="13">
      <t>チュウイ</t>
    </rPh>
    <phoneticPr fontId="4"/>
  </si>
  <si>
    <t>部署名</t>
    <rPh sb="0" eb="2">
      <t>ブショ</t>
    </rPh>
    <rPh sb="2" eb="3">
      <t>メイ</t>
    </rPh>
    <phoneticPr fontId="4"/>
  </si>
  <si>
    <t>絶対参照</t>
    <rPh sb="0" eb="2">
      <t>ゼッタイ</t>
    </rPh>
    <rPh sb="2" eb="4">
      <t>サンショウ</t>
    </rPh>
    <phoneticPr fontId="4"/>
  </si>
  <si>
    <r>
      <t>計算式を設定する際
　　　　　→</t>
    </r>
    <r>
      <rPr>
        <b/>
        <sz val="12"/>
        <rFont val="ＭＳ Ｐゴシック"/>
        <family val="3"/>
        <charset val="128"/>
      </rPr>
      <t>セルを選択後に</t>
    </r>
    <r>
      <rPr>
        <b/>
        <sz val="12"/>
        <color indexed="10"/>
        <rFont val="ＭＳ Ｐゴシック"/>
        <family val="3"/>
        <charset val="128"/>
      </rPr>
      <t>F4キーを押す</t>
    </r>
    <r>
      <rPr>
        <sz val="12"/>
        <color theme="1"/>
        <rFont val="ＭＳ Ｐゴシック"/>
        <family val="3"/>
        <charset val="128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4"/>
  </si>
  <si>
    <t>商品番号対応表</t>
    <rPh sb="0" eb="2">
      <t>ショウヒン</t>
    </rPh>
    <rPh sb="2" eb="4">
      <t>バンゴウ</t>
    </rPh>
    <rPh sb="4" eb="7">
      <t>タイオウヒョウ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</si>
  <si>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</si>
  <si>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</si>
  <si>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販売価格</t>
    <rPh sb="0" eb="2">
      <t>ハンバイ</t>
    </rPh>
    <rPh sb="2" eb="4">
      <t>カカク</t>
    </rPh>
    <phoneticPr fontId="4"/>
  </si>
  <si>
    <t>0001</t>
    <phoneticPr fontId="4"/>
  </si>
  <si>
    <t>A</t>
    <phoneticPr fontId="4"/>
  </si>
  <si>
    <t>0002</t>
    <phoneticPr fontId="4"/>
  </si>
  <si>
    <t>B</t>
    <phoneticPr fontId="4"/>
  </si>
  <si>
    <t>0003</t>
    <phoneticPr fontId="4"/>
  </si>
  <si>
    <t>C</t>
    <phoneticPr fontId="4"/>
  </si>
  <si>
    <r>
      <t>上の元表から、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ウエ</t>
    </rPh>
    <rPh sb="2" eb="3">
      <t>モト</t>
    </rPh>
    <rPh sb="3" eb="4">
      <t>ヒョウ</t>
    </rPh>
    <rPh sb="9" eb="11">
      <t>ケイサン</t>
    </rPh>
    <rPh sb="11" eb="12">
      <t>シキ</t>
    </rPh>
    <rPh sb="13" eb="15">
      <t>セッテイ</t>
    </rPh>
    <phoneticPr fontId="4"/>
  </si>
  <si>
    <t>商品売上</t>
    <rPh sb="0" eb="2">
      <t>ショウヒン</t>
    </rPh>
    <rPh sb="2" eb="4">
      <t>ウリアゲ</t>
    </rPh>
    <phoneticPr fontId="4"/>
  </si>
  <si>
    <t>売上日</t>
    <rPh sb="0" eb="3">
      <t>ウリアゲビ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</si>
  <si>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</si>
  <si>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</si>
  <si>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（問題１）</t>
    <rPh sb="1" eb="3">
      <t>モンダイ</t>
    </rPh>
    <phoneticPr fontId="4"/>
  </si>
  <si>
    <t>上の表について、「商品名」ごとの売上を求めましょう。</t>
    <rPh sb="0" eb="1">
      <t>ウエ</t>
    </rPh>
    <rPh sb="2" eb="3">
      <t>ヒョウ</t>
    </rPh>
    <rPh sb="9" eb="11">
      <t>ショウヒン</t>
    </rPh>
    <rPh sb="11" eb="12">
      <t>ナ</t>
    </rPh>
    <rPh sb="16" eb="18">
      <t>ウリアゲ</t>
    </rPh>
    <rPh sb="19" eb="20">
      <t>モト</t>
    </rPh>
    <phoneticPr fontId="4"/>
  </si>
  <si>
    <t>売上</t>
    <rPh sb="0" eb="2">
      <t>ウリアゲ</t>
    </rPh>
    <phoneticPr fontId="4"/>
  </si>
  <si>
    <t>合計</t>
    <rPh sb="0" eb="2">
      <t>ゴウケイ</t>
    </rPh>
    <phoneticPr fontId="4"/>
  </si>
  <si>
    <r>
      <t>注意）</t>
    </r>
    <r>
      <rPr>
        <sz val="12"/>
        <color theme="1"/>
        <rFont val="ＭＳ Ｐゴシック"/>
        <family val="3"/>
        <charset val="128"/>
      </rPr>
      <t>最左列は下のように</t>
    </r>
    <r>
      <rPr>
        <b/>
        <sz val="12"/>
        <color indexed="10"/>
        <rFont val="ＭＳ Ｐゴシック"/>
        <family val="3"/>
        <charset val="128"/>
      </rPr>
      <t>昇順に並べ変え</t>
    </r>
    <r>
      <rPr>
        <sz val="12"/>
        <color theme="1"/>
        <rFont val="ＭＳ Ｐゴシック"/>
        <family val="3"/>
        <charset val="128"/>
      </rPr>
      <t>ておきます。</t>
    </r>
    <rPh sb="0" eb="2">
      <t>チュウイ</t>
    </rPh>
    <rPh sb="3" eb="4">
      <t>サイ</t>
    </rPh>
    <rPh sb="4" eb="5">
      <t>ヒダリ</t>
    </rPh>
    <rPh sb="5" eb="6">
      <t>レツ</t>
    </rPh>
    <rPh sb="7" eb="8">
      <t>シタ</t>
    </rPh>
    <rPh sb="12" eb="14">
      <t>ショウジュン</t>
    </rPh>
    <rPh sb="15" eb="16">
      <t>ナラ</t>
    </rPh>
    <rPh sb="17" eb="18">
      <t>カ</t>
    </rPh>
    <phoneticPr fontId="4"/>
  </si>
  <si>
    <t>小沢</t>
    <rPh sb="0" eb="2">
      <t>オザワ</t>
    </rPh>
    <phoneticPr fontId="4"/>
  </si>
  <si>
    <t>O</t>
    <phoneticPr fontId="4"/>
  </si>
  <si>
    <t>応援部</t>
    <rPh sb="0" eb="2">
      <t>オウエン</t>
    </rPh>
    <rPh sb="2" eb="3">
      <t>ブ</t>
    </rPh>
    <phoneticPr fontId="4"/>
  </si>
  <si>
    <t>不破</t>
    <rPh sb="0" eb="2">
      <t>フワ</t>
    </rPh>
    <phoneticPr fontId="4"/>
  </si>
  <si>
    <t>F</t>
    <phoneticPr fontId="4"/>
  </si>
  <si>
    <t>哲学部</t>
    <rPh sb="0" eb="2">
      <t>テツガク</t>
    </rPh>
    <rPh sb="2" eb="3">
      <t>ブ</t>
    </rPh>
    <phoneticPr fontId="4"/>
  </si>
  <si>
    <t>鳩山</t>
    <rPh sb="0" eb="2">
      <t>ハトヤマ</t>
    </rPh>
    <phoneticPr fontId="4"/>
  </si>
  <si>
    <t>HH</t>
    <phoneticPr fontId="4"/>
  </si>
  <si>
    <t>歴史部</t>
    <rPh sb="0" eb="2">
      <t>レキシ</t>
    </rPh>
    <rPh sb="2" eb="3">
      <t>ブ</t>
    </rPh>
    <phoneticPr fontId="4"/>
  </si>
  <si>
    <t>菅</t>
    <rPh sb="0" eb="1">
      <t>カン</t>
    </rPh>
    <phoneticPr fontId="4"/>
  </si>
  <si>
    <t>KKK</t>
    <phoneticPr fontId="4"/>
  </si>
  <si>
    <t>放送部</t>
    <rPh sb="0" eb="2">
      <t>ホウソウ</t>
    </rPh>
    <rPh sb="2" eb="3">
      <t>ブ</t>
    </rPh>
    <phoneticPr fontId="4"/>
  </si>
  <si>
    <t>小泉</t>
    <rPh sb="0" eb="2">
      <t>コイズミ</t>
    </rPh>
    <phoneticPr fontId="4"/>
  </si>
  <si>
    <t>KK</t>
    <phoneticPr fontId="4"/>
  </si>
  <si>
    <t>新聞部</t>
    <rPh sb="0" eb="2">
      <t>シンブン</t>
    </rPh>
    <rPh sb="2" eb="3">
      <t>ブ</t>
    </rPh>
    <phoneticPr fontId="4"/>
  </si>
  <si>
    <t>山崎</t>
    <rPh sb="0" eb="2">
      <t>ヤマザキ</t>
    </rPh>
    <phoneticPr fontId="4"/>
  </si>
  <si>
    <t>Y</t>
    <phoneticPr fontId="4"/>
  </si>
  <si>
    <t>図書委員</t>
    <rPh sb="0" eb="2">
      <t>トショ</t>
    </rPh>
    <rPh sb="2" eb="4">
      <t>イイン</t>
    </rPh>
    <phoneticPr fontId="4"/>
  </si>
  <si>
    <t>加藤</t>
    <rPh sb="0" eb="2">
      <t>カトウ</t>
    </rPh>
    <phoneticPr fontId="4"/>
  </si>
  <si>
    <t>K</t>
    <phoneticPr fontId="4"/>
  </si>
  <si>
    <t>規律委員</t>
    <rPh sb="0" eb="2">
      <t>キリツ</t>
    </rPh>
    <rPh sb="2" eb="4">
      <t>イイン</t>
    </rPh>
    <phoneticPr fontId="4"/>
  </si>
  <si>
    <t>橋本</t>
    <rPh sb="0" eb="2">
      <t>ハシモト</t>
    </rPh>
    <phoneticPr fontId="4"/>
  </si>
  <si>
    <t>H</t>
    <phoneticPr fontId="4"/>
  </si>
  <si>
    <t>歌舞伎部</t>
    <rPh sb="0" eb="3">
      <t>カブキ</t>
    </rPh>
    <rPh sb="3" eb="4">
      <t>ブ</t>
    </rPh>
    <phoneticPr fontId="4"/>
  </si>
  <si>
    <t>Copyright(c) Beginners Site All right reserved 2020/10/20</t>
    <phoneticPr fontId="4"/>
  </si>
  <si>
    <r>
      <t>関数の分類</t>
    </r>
    <r>
      <rPr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検索／行列</t>
    </r>
    <rPh sb="6" eb="9">
      <t>ケンサクスラ</t>
    </rPh>
    <rPh sb="9" eb="11">
      <t>ギョウレツ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</si>
</sst>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&quot;円&quot;"/>
    <numFmt numFmtId="177" formatCode="#,###&quot;個&quot;"/>
    <numFmt numFmtId="178" formatCode="yyyy&quot;年&quot;mm&quot;月&quot;;@"/>
    <numFmt numFmtId="179" formatCode="m/d"/>
  </numFmts>
  <fonts count="3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8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sz val="14"/>
      <color indexed="14"/>
      <name val="ＭＳ Ｐゴシック"/>
      <family val="3"/>
      <charset val="128"/>
    </font>
    <font>
      <sz val="18"/>
      <color indexed="10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10" fillId="5" borderId="5" xfId="0" applyFont="1" applyFill="1" applyBorder="1">
      <alignment vertical="center"/>
    </xf>
    <xf numFmtId="0" fontId="10" fillId="5" borderId="6" xfId="0" applyFont="1" applyFill="1" applyBorder="1">
      <alignment vertical="center"/>
    </xf>
    <xf numFmtId="0" fontId="10" fillId="5" borderId="7" xfId="0" applyFont="1" applyFill="1" applyBorder="1">
      <alignment vertical="center"/>
    </xf>
    <xf numFmtId="0" fontId="5" fillId="4" borderId="8" xfId="0" applyFont="1" applyFill="1" applyBorder="1" applyAlignment="1">
      <alignment horizontal="center" vertical="center"/>
    </xf>
    <xf numFmtId="0" fontId="10" fillId="5" borderId="9" xfId="0" applyFont="1" applyFill="1" applyBorder="1">
      <alignment vertical="center"/>
    </xf>
    <xf numFmtId="0" fontId="10" fillId="5" borderId="0" xfId="0" applyFont="1" applyFill="1">
      <alignment vertical="center"/>
    </xf>
    <xf numFmtId="0" fontId="10" fillId="5" borderId="10" xfId="0" applyFont="1" applyFill="1" applyBorder="1">
      <alignment vertical="center"/>
    </xf>
    <xf numFmtId="0" fontId="5" fillId="4" borderId="11" xfId="0" applyFont="1" applyFill="1" applyBorder="1" applyAlignment="1">
      <alignment horizontal="center" vertical="center"/>
    </xf>
    <xf numFmtId="0" fontId="10" fillId="5" borderId="12" xfId="0" applyFont="1" applyFill="1" applyBorder="1">
      <alignment vertical="center"/>
    </xf>
    <xf numFmtId="0" fontId="10" fillId="5" borderId="13" xfId="0" applyFont="1" applyFill="1" applyBorder="1">
      <alignment vertical="center"/>
    </xf>
    <xf numFmtId="0" fontId="10" fillId="5" borderId="14" xfId="0" applyFont="1" applyFill="1" applyBorder="1">
      <alignment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5" fillId="7" borderId="0" xfId="0" applyFont="1" applyFill="1" applyAlignment="1">
      <alignment horizontal="center" vertical="center"/>
    </xf>
    <xf numFmtId="0" fontId="6" fillId="8" borderId="0" xfId="0" applyFont="1" applyFill="1">
      <alignment vertical="center"/>
    </xf>
    <xf numFmtId="0" fontId="5" fillId="8" borderId="0" xfId="0" applyFont="1" applyFill="1">
      <alignment vertical="center"/>
    </xf>
    <xf numFmtId="0" fontId="5" fillId="9" borderId="18" xfId="0" applyFont="1" applyFill="1" applyBorder="1">
      <alignment vertical="center"/>
    </xf>
    <xf numFmtId="38" fontId="5" fillId="0" borderId="0" xfId="1" applyFont="1" applyFill="1" applyBorder="1" applyAlignment="1">
      <alignment vertical="center"/>
    </xf>
    <xf numFmtId="0" fontId="5" fillId="10" borderId="19" xfId="0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11" borderId="19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7" fillId="0" borderId="19" xfId="0" applyFont="1" applyBorder="1">
      <alignment vertical="center"/>
    </xf>
    <xf numFmtId="0" fontId="13" fillId="0" borderId="0" xfId="0" applyFont="1">
      <alignment vertical="center"/>
    </xf>
    <xf numFmtId="0" fontId="6" fillId="0" borderId="20" xfId="0" applyFont="1" applyBorder="1" applyAlignment="1">
      <alignment horizontal="center" vertical="center"/>
    </xf>
    <xf numFmtId="0" fontId="5" fillId="12" borderId="19" xfId="0" applyFont="1" applyFill="1" applyBorder="1" applyAlignment="1">
      <alignment horizontal="center" vertical="center"/>
    </xf>
    <xf numFmtId="0" fontId="17" fillId="10" borderId="19" xfId="0" applyFont="1" applyFill="1" applyBorder="1" applyAlignment="1">
      <alignment horizontal="center" vertical="center"/>
    </xf>
    <xf numFmtId="0" fontId="5" fillId="6" borderId="18" xfId="0" applyFont="1" applyFill="1" applyBorder="1">
      <alignment vertical="center"/>
    </xf>
    <xf numFmtId="49" fontId="5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38" fontId="14" fillId="0" borderId="0" xfId="0" applyNumberFormat="1" applyFont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78" fontId="5" fillId="0" borderId="0" xfId="0" applyNumberFormat="1" applyFont="1">
      <alignment vertical="center"/>
    </xf>
    <xf numFmtId="38" fontId="5" fillId="0" borderId="0" xfId="1" applyFont="1" applyBorder="1" applyAlignment="1">
      <alignment vertical="center"/>
    </xf>
    <xf numFmtId="0" fontId="5" fillId="13" borderId="19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11" borderId="19" xfId="0" applyFont="1" applyFill="1" applyBorder="1" applyAlignment="1">
      <alignment horizontal="center" vertical="center"/>
    </xf>
    <xf numFmtId="0" fontId="18" fillId="14" borderId="5" xfId="0" applyFont="1" applyFill="1" applyBorder="1" applyAlignment="1">
      <alignment horizontal="center" vertical="center"/>
    </xf>
    <xf numFmtId="0" fontId="18" fillId="14" borderId="6" xfId="0" applyFont="1" applyFill="1" applyBorder="1" applyAlignment="1">
      <alignment horizontal="center" vertical="center"/>
    </xf>
    <xf numFmtId="0" fontId="5" fillId="15" borderId="6" xfId="0" applyFont="1" applyFill="1" applyBorder="1" applyAlignment="1">
      <alignment horizontal="center" vertical="center" wrapText="1"/>
    </xf>
    <xf numFmtId="0" fontId="5" fillId="15" borderId="7" xfId="0" applyFont="1" applyFill="1" applyBorder="1" applyAlignment="1">
      <alignment horizontal="center" vertical="center" wrapText="1"/>
    </xf>
    <xf numFmtId="0" fontId="18" fillId="14" borderId="9" xfId="0" applyFont="1" applyFill="1" applyBorder="1" applyAlignment="1">
      <alignment horizontal="center" vertical="center"/>
    </xf>
    <xf numFmtId="0" fontId="18" fillId="14" borderId="0" xfId="0" applyFont="1" applyFill="1" applyAlignment="1">
      <alignment horizontal="center" vertical="center"/>
    </xf>
    <xf numFmtId="0" fontId="5" fillId="15" borderId="0" xfId="0" applyFont="1" applyFill="1" applyAlignment="1">
      <alignment horizontal="center" vertical="center" wrapText="1"/>
    </xf>
    <xf numFmtId="0" fontId="5" fillId="15" borderId="10" xfId="0" applyFont="1" applyFill="1" applyBorder="1" applyAlignment="1">
      <alignment horizontal="center" vertical="center" wrapText="1"/>
    </xf>
    <xf numFmtId="0" fontId="18" fillId="14" borderId="12" xfId="0" applyFont="1" applyFill="1" applyBorder="1" applyAlignment="1">
      <alignment horizontal="center" vertical="center"/>
    </xf>
    <xf numFmtId="0" fontId="18" fillId="14" borderId="13" xfId="0" applyFont="1" applyFill="1" applyBorder="1" applyAlignment="1">
      <alignment horizontal="center" vertical="center"/>
    </xf>
    <xf numFmtId="0" fontId="5" fillId="15" borderId="13" xfId="0" applyFont="1" applyFill="1" applyBorder="1" applyAlignment="1">
      <alignment horizontal="center" vertical="center" wrapText="1"/>
    </xf>
    <xf numFmtId="0" fontId="5" fillId="15" borderId="14" xfId="0" applyFont="1" applyFill="1" applyBorder="1" applyAlignment="1">
      <alignment horizontal="center" vertical="center" wrapText="1"/>
    </xf>
    <xf numFmtId="0" fontId="17" fillId="0" borderId="19" xfId="0" quotePrefix="1" applyFont="1" applyBorder="1" applyAlignment="1">
      <alignment horizontal="center" vertical="center"/>
    </xf>
    <xf numFmtId="38" fontId="17" fillId="0" borderId="19" xfId="1" applyFont="1" applyBorder="1" applyAlignment="1">
      <alignment vertical="center"/>
    </xf>
    <xf numFmtId="179" fontId="6" fillId="0" borderId="0" xfId="0" applyNumberFormat="1" applyFont="1">
      <alignment vertical="center"/>
    </xf>
    <xf numFmtId="179" fontId="5" fillId="16" borderId="19" xfId="0" applyNumberFormat="1" applyFont="1" applyFill="1" applyBorder="1" applyAlignment="1">
      <alignment horizontal="center" vertical="center"/>
    </xf>
    <xf numFmtId="38" fontId="5" fillId="16" borderId="19" xfId="0" applyNumberFormat="1" applyFont="1" applyFill="1" applyBorder="1" applyAlignment="1">
      <alignment horizontal="center" vertical="center"/>
    </xf>
    <xf numFmtId="0" fontId="5" fillId="16" borderId="19" xfId="0" applyFont="1" applyFill="1" applyBorder="1" applyAlignment="1">
      <alignment horizontal="center" vertical="center"/>
    </xf>
    <xf numFmtId="179" fontId="17" fillId="0" borderId="19" xfId="0" applyNumberFormat="1" applyFont="1" applyBorder="1">
      <alignment vertical="center"/>
    </xf>
    <xf numFmtId="38" fontId="17" fillId="11" borderId="19" xfId="1" applyFont="1" applyFill="1" applyBorder="1" applyAlignment="1">
      <alignment horizontal="right" vertical="center"/>
    </xf>
    <xf numFmtId="38" fontId="17" fillId="11" borderId="19" xfId="1" applyFont="1" applyFill="1" applyBorder="1" applyAlignment="1">
      <alignment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21" xfId="0" applyFont="1" applyFill="1" applyBorder="1">
      <alignment vertical="center"/>
    </xf>
    <xf numFmtId="0" fontId="5" fillId="3" borderId="22" xfId="0" applyFont="1" applyFill="1" applyBorder="1">
      <alignment vertical="center"/>
    </xf>
    <xf numFmtId="0" fontId="5" fillId="3" borderId="23" xfId="0" applyFont="1" applyFill="1" applyBorder="1">
      <alignment vertical="center"/>
    </xf>
    <xf numFmtId="0" fontId="5" fillId="3" borderId="24" xfId="0" applyFont="1" applyFill="1" applyBorder="1">
      <alignment vertical="center"/>
    </xf>
    <xf numFmtId="0" fontId="17" fillId="17" borderId="25" xfId="0" applyFont="1" applyFill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17" fillId="0" borderId="27" xfId="0" applyFont="1" applyBorder="1">
      <alignment vertical="center"/>
    </xf>
    <xf numFmtId="0" fontId="5" fillId="0" borderId="28" xfId="0" applyFont="1" applyBorder="1">
      <alignment vertical="center"/>
    </xf>
    <xf numFmtId="14" fontId="5" fillId="0" borderId="0" xfId="0" applyNumberFormat="1" applyFont="1">
      <alignment vertical="center"/>
    </xf>
    <xf numFmtId="0" fontId="17" fillId="17" borderId="29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0" xfId="0" applyFont="1" applyBorder="1">
      <alignment vertical="center"/>
    </xf>
    <xf numFmtId="0" fontId="17" fillId="17" borderId="31" xfId="0" applyFont="1" applyFill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17" fillId="0" borderId="33" xfId="0" applyFont="1" applyBorder="1">
      <alignment vertical="center"/>
    </xf>
    <xf numFmtId="0" fontId="5" fillId="0" borderId="34" xfId="0" applyFont="1" applyBorder="1">
      <alignment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18" borderId="35" xfId="0" applyFont="1" applyFill="1" applyBorder="1" applyAlignment="1">
      <alignment horizontal="center" vertical="center"/>
    </xf>
    <xf numFmtId="0" fontId="17" fillId="18" borderId="35" xfId="0" applyFont="1" applyFill="1" applyBorder="1" applyAlignment="1">
      <alignment horizontal="center" vertical="center"/>
    </xf>
    <xf numFmtId="0" fontId="5" fillId="18" borderId="36" xfId="0" applyFont="1" applyFill="1" applyBorder="1" applyAlignment="1">
      <alignment horizontal="center" vertical="center"/>
    </xf>
    <xf numFmtId="0" fontId="5" fillId="18" borderId="19" xfId="0" applyFont="1" applyFill="1" applyBorder="1" applyAlignment="1">
      <alignment horizontal="center" vertical="center"/>
    </xf>
    <xf numFmtId="0" fontId="17" fillId="18" borderId="19" xfId="0" applyFont="1" applyFill="1" applyBorder="1" applyAlignment="1">
      <alignment horizontal="center" vertical="center"/>
    </xf>
    <xf numFmtId="0" fontId="5" fillId="18" borderId="30" xfId="0" applyFont="1" applyFill="1" applyBorder="1" applyAlignment="1">
      <alignment horizontal="center" vertical="center"/>
    </xf>
    <xf numFmtId="0" fontId="17" fillId="17" borderId="37" xfId="0" applyFont="1" applyFill="1" applyBorder="1" applyAlignment="1">
      <alignment horizontal="center" vertical="center"/>
    </xf>
    <xf numFmtId="0" fontId="5" fillId="18" borderId="33" xfId="0" applyFont="1" applyFill="1" applyBorder="1" applyAlignment="1">
      <alignment horizontal="center" vertical="center"/>
    </xf>
    <xf numFmtId="0" fontId="17" fillId="18" borderId="33" xfId="0" applyFont="1" applyFill="1" applyBorder="1" applyAlignment="1">
      <alignment horizontal="center" vertical="center"/>
    </xf>
    <xf numFmtId="0" fontId="5" fillId="18" borderId="34" xfId="0" applyFont="1" applyFill="1" applyBorder="1" applyAlignment="1">
      <alignment horizontal="center" vertical="center"/>
    </xf>
    <xf numFmtId="0" fontId="31" fillId="4" borderId="5" xfId="0" applyFont="1" applyFill="1" applyBorder="1" applyAlignment="1">
      <alignment horizontal="center" vertical="center"/>
    </xf>
    <xf numFmtId="0" fontId="31" fillId="4" borderId="6" xfId="0" applyFont="1" applyFill="1" applyBorder="1" applyAlignment="1">
      <alignment horizontal="center" vertical="center"/>
    </xf>
    <xf numFmtId="0" fontId="31" fillId="4" borderId="7" xfId="0" applyFont="1" applyFill="1" applyBorder="1" applyAlignment="1">
      <alignment horizontal="center" vertical="center"/>
    </xf>
    <xf numFmtId="0" fontId="31" fillId="4" borderId="12" xfId="0" applyFont="1" applyFill="1" applyBorder="1" applyAlignment="1">
      <alignment horizontal="center" vertical="center"/>
    </xf>
    <xf numFmtId="0" fontId="31" fillId="4" borderId="13" xfId="0" applyFont="1" applyFill="1" applyBorder="1" applyAlignment="1">
      <alignment horizontal="center" vertical="center"/>
    </xf>
    <xf numFmtId="0" fontId="31" fillId="4" borderId="1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219075</xdr:rowOff>
    </xdr:from>
    <xdr:to>
      <xdr:col>4</xdr:col>
      <xdr:colOff>600075</xdr:colOff>
      <xdr:row>6</xdr:row>
      <xdr:rowOff>171450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2ABF4FB-0CFF-4867-A97B-5C8E9A367655}"/>
            </a:ext>
          </a:extLst>
        </xdr:cNvPr>
        <xdr:cNvSpPr txBox="1">
          <a:spLocks noChangeArrowheads="1"/>
        </xdr:cNvSpPr>
      </xdr:nvSpPr>
      <xdr:spPr bwMode="auto">
        <a:xfrm>
          <a:off x="220980" y="485775"/>
          <a:ext cx="2863215" cy="1285875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VLOOKUP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ブイルックアップ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検索行列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1</xdr:col>
      <xdr:colOff>636376</xdr:colOff>
      <xdr:row>38</xdr:row>
      <xdr:rowOff>44555</xdr:rowOff>
    </xdr:from>
    <xdr:to>
      <xdr:col>13</xdr:col>
      <xdr:colOff>314173</xdr:colOff>
      <xdr:row>42</xdr:row>
      <xdr:rowOff>8</xdr:rowOff>
    </xdr:to>
    <xdr:grpSp>
      <xdr:nvGrpSpPr>
        <xdr:cNvPr id="3" name="Group 758">
          <a:extLst>
            <a:ext uri="{FF2B5EF4-FFF2-40B4-BE49-F238E27FC236}">
              <a16:creationId xmlns:a16="http://schemas.microsoft.com/office/drawing/2014/main" id="{810C7738-3F7E-4A68-A26F-94294551095D}"/>
            </a:ext>
          </a:extLst>
        </xdr:cNvPr>
        <xdr:cNvGrpSpPr>
          <a:grpSpLocks/>
        </xdr:cNvGrpSpPr>
      </xdr:nvGrpSpPr>
      <xdr:grpSpPr bwMode="auto">
        <a:xfrm>
          <a:off x="857356" y="10179155"/>
          <a:ext cx="8090277" cy="1022253"/>
          <a:chOff x="68" y="680"/>
          <a:chExt cx="735" cy="64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24C81D20-576B-488D-A367-642B643DB7D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D9B8264C-CDB1-4F00-926C-ADF8EBF81A93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3B6D3945-8E13-4978-BBBF-E0692B512F5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1" y="680"/>
            <a:ext cx="52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336FA377-ABB0-486C-AE6F-8F058FD64C9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8" y="681"/>
            <a:ext cx="55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428625</xdr:colOff>
      <xdr:row>26</xdr:row>
      <xdr:rowOff>38100</xdr:rowOff>
    </xdr:from>
    <xdr:to>
      <xdr:col>3</xdr:col>
      <xdr:colOff>657225</xdr:colOff>
      <xdr:row>26</xdr:row>
      <xdr:rowOff>247650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223EFC2D-633D-436D-99B3-876F44DE2A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58365" y="697230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485775</xdr:colOff>
      <xdr:row>62</xdr:row>
      <xdr:rowOff>28575</xdr:rowOff>
    </xdr:from>
    <xdr:to>
      <xdr:col>4</xdr:col>
      <xdr:colOff>729615</xdr:colOff>
      <xdr:row>62</xdr:row>
      <xdr:rowOff>238125</xdr:rowOff>
    </xdr:to>
    <xdr:pic>
      <xdr:nvPicPr>
        <xdr:cNvPr id="9" name="Picture 761">
          <a:extLst>
            <a:ext uri="{FF2B5EF4-FFF2-40B4-BE49-F238E27FC236}">
              <a16:creationId xmlns:a16="http://schemas.microsoft.com/office/drawing/2014/main" id="{8F142242-C844-4B8E-ABE4-CDAF65DA77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969895" y="1727263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152400</xdr:colOff>
      <xdr:row>53</xdr:row>
      <xdr:rowOff>142875</xdr:rowOff>
    </xdr:from>
    <xdr:to>
      <xdr:col>2</xdr:col>
      <xdr:colOff>647700</xdr:colOff>
      <xdr:row>54</xdr:row>
      <xdr:rowOff>180975</xdr:rowOff>
    </xdr:to>
    <xdr:pic>
      <xdr:nvPicPr>
        <xdr:cNvPr id="10" name="Picture 816">
          <a:extLst>
            <a:ext uri="{FF2B5EF4-FFF2-40B4-BE49-F238E27FC236}">
              <a16:creationId xmlns:a16="http://schemas.microsoft.com/office/drawing/2014/main" id="{F8273229-7819-4AB2-A836-F5F14F5BF8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27760" y="14986635"/>
          <a:ext cx="49530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133350</xdr:colOff>
      <xdr:row>52</xdr:row>
      <xdr:rowOff>0</xdr:rowOff>
    </xdr:from>
    <xdr:to>
      <xdr:col>1</xdr:col>
      <xdr:colOff>485775</xdr:colOff>
      <xdr:row>53</xdr:row>
      <xdr:rowOff>19050</xdr:rowOff>
    </xdr:to>
    <xdr:pic>
      <xdr:nvPicPr>
        <xdr:cNvPr id="11" name="Picture 894">
          <a:extLst>
            <a:ext uri="{FF2B5EF4-FFF2-40B4-BE49-F238E27FC236}">
              <a16:creationId xmlns:a16="http://schemas.microsoft.com/office/drawing/2014/main" id="{E99DC766-FE5A-48D1-A804-98EBB25C62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50" y="14577060"/>
          <a:ext cx="573405" cy="2857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76200</xdr:colOff>
      <xdr:row>79</xdr:row>
      <xdr:rowOff>152400</xdr:rowOff>
    </xdr:from>
    <xdr:to>
      <xdr:col>1</xdr:col>
      <xdr:colOff>428625</xdr:colOff>
      <xdr:row>81</xdr:row>
      <xdr:rowOff>38100</xdr:rowOff>
    </xdr:to>
    <xdr:pic>
      <xdr:nvPicPr>
        <xdr:cNvPr id="12" name="Picture 926">
          <a:extLst>
            <a:ext uri="{FF2B5EF4-FFF2-40B4-BE49-F238E27FC236}">
              <a16:creationId xmlns:a16="http://schemas.microsoft.com/office/drawing/2014/main" id="{C1093340-4789-4E9F-86FA-D6D51F6A22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6200" y="20063460"/>
          <a:ext cx="573405" cy="4191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723900</xdr:colOff>
      <xdr:row>83</xdr:row>
      <xdr:rowOff>1</xdr:rowOff>
    </xdr:from>
    <xdr:to>
      <xdr:col>2</xdr:col>
      <xdr:colOff>466725</xdr:colOff>
      <xdr:row>84</xdr:row>
      <xdr:rowOff>66675</xdr:rowOff>
    </xdr:to>
    <xdr:pic>
      <xdr:nvPicPr>
        <xdr:cNvPr id="13" name="Picture 927">
          <a:extLst>
            <a:ext uri="{FF2B5EF4-FFF2-40B4-BE49-F238E27FC236}">
              <a16:creationId xmlns:a16="http://schemas.microsoft.com/office/drawing/2014/main" id="{273151F7-4B66-4890-8FFB-BC2A47450D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44880" y="20977861"/>
          <a:ext cx="497205" cy="33337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57150</xdr:colOff>
      <xdr:row>93</xdr:row>
      <xdr:rowOff>171450</xdr:rowOff>
    </xdr:from>
    <xdr:to>
      <xdr:col>2</xdr:col>
      <xdr:colOff>581025</xdr:colOff>
      <xdr:row>94</xdr:row>
      <xdr:rowOff>247650</xdr:rowOff>
    </xdr:to>
    <xdr:pic>
      <xdr:nvPicPr>
        <xdr:cNvPr id="14" name="Picture 928">
          <a:extLst>
            <a:ext uri="{FF2B5EF4-FFF2-40B4-BE49-F238E27FC236}">
              <a16:creationId xmlns:a16="http://schemas.microsoft.com/office/drawing/2014/main" id="{F16DC373-E1A0-4690-97B2-1D67DCE308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32510" y="23816310"/>
          <a:ext cx="523875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10</xdr:col>
      <xdr:colOff>38100</xdr:colOff>
      <xdr:row>93</xdr:row>
      <xdr:rowOff>220906</xdr:rowOff>
    </xdr:from>
    <xdr:to>
      <xdr:col>10</xdr:col>
      <xdr:colOff>590550</xdr:colOff>
      <xdr:row>95</xdr:row>
      <xdr:rowOff>38099</xdr:rowOff>
    </xdr:to>
    <xdr:pic>
      <xdr:nvPicPr>
        <xdr:cNvPr id="15" name="Picture 935">
          <a:extLst>
            <a:ext uri="{FF2B5EF4-FFF2-40B4-BE49-F238E27FC236}">
              <a16:creationId xmlns:a16="http://schemas.microsoft.com/office/drawing/2014/main" id="{122EABDF-47C2-40E8-8C02-489C4AFF09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408420" y="23865766"/>
          <a:ext cx="552450" cy="35059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161925</xdr:colOff>
      <xdr:row>120</xdr:row>
      <xdr:rowOff>141780</xdr:rowOff>
    </xdr:from>
    <xdr:to>
      <xdr:col>1</xdr:col>
      <xdr:colOff>638175</xdr:colOff>
      <xdr:row>122</xdr:row>
      <xdr:rowOff>0</xdr:rowOff>
    </xdr:to>
    <xdr:pic>
      <xdr:nvPicPr>
        <xdr:cNvPr id="16" name="Picture 939">
          <a:extLst>
            <a:ext uri="{FF2B5EF4-FFF2-40B4-BE49-F238E27FC236}">
              <a16:creationId xmlns:a16="http://schemas.microsoft.com/office/drawing/2014/main" id="{C5E4ABAF-C9F4-48D7-9BC1-550FF0E6B9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61925" y="30987540"/>
          <a:ext cx="697230" cy="39162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168</xdr:row>
      <xdr:rowOff>28575</xdr:rowOff>
    </xdr:from>
    <xdr:to>
      <xdr:col>1</xdr:col>
      <xdr:colOff>438150</xdr:colOff>
      <xdr:row>169</xdr:row>
      <xdr:rowOff>123825</xdr:rowOff>
    </xdr:to>
    <xdr:pic>
      <xdr:nvPicPr>
        <xdr:cNvPr id="17" name="Picture 954">
          <a:extLst>
            <a:ext uri="{FF2B5EF4-FFF2-40B4-BE49-F238E27FC236}">
              <a16:creationId xmlns:a16="http://schemas.microsoft.com/office/drawing/2014/main" id="{DE672865-570E-4174-AB15-59C91F49AC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5725" y="42875835"/>
          <a:ext cx="573405" cy="3619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0</xdr:colOff>
      <xdr:row>182</xdr:row>
      <xdr:rowOff>142875</xdr:rowOff>
    </xdr:from>
    <xdr:to>
      <xdr:col>9</xdr:col>
      <xdr:colOff>495300</xdr:colOff>
      <xdr:row>183</xdr:row>
      <xdr:rowOff>152400</xdr:rowOff>
    </xdr:to>
    <xdr:pic>
      <xdr:nvPicPr>
        <xdr:cNvPr id="18" name="Picture 955">
          <a:extLst>
            <a:ext uri="{FF2B5EF4-FFF2-40B4-BE49-F238E27FC236}">
              <a16:creationId xmlns:a16="http://schemas.microsoft.com/office/drawing/2014/main" id="{40547936-5DB4-4C00-9689-FCAF0B682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615940" y="46723935"/>
          <a:ext cx="495300" cy="2762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323850</xdr:colOff>
      <xdr:row>0</xdr:row>
      <xdr:rowOff>0</xdr:rowOff>
    </xdr:from>
    <xdr:to>
      <xdr:col>15</xdr:col>
      <xdr:colOff>599279</xdr:colOff>
      <xdr:row>8</xdr:row>
      <xdr:rowOff>142595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A694C6E5-1A88-4218-B4A9-108081206F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316730" y="0"/>
          <a:ext cx="6386669" cy="2238095"/>
        </a:xfrm>
        <a:prstGeom prst="rect">
          <a:avLst/>
        </a:prstGeom>
      </xdr:spPr>
    </xdr:pic>
    <xdr:clientData/>
  </xdr:twoCellAnchor>
  <xdr:twoCellAnchor editAs="oneCell">
    <xdr:from>
      <xdr:col>7</xdr:col>
      <xdr:colOff>466725</xdr:colOff>
      <xdr:row>18</xdr:row>
      <xdr:rowOff>161925</xdr:rowOff>
    </xdr:from>
    <xdr:to>
      <xdr:col>13</xdr:col>
      <xdr:colOff>862442</xdr:colOff>
      <xdr:row>33</xdr:row>
      <xdr:rowOff>228092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BE8D847D-9211-4B4A-8618-6A0B10890B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213985" y="4962525"/>
          <a:ext cx="4190477" cy="4066667"/>
        </a:xfrm>
        <a:prstGeom prst="rect">
          <a:avLst/>
        </a:prstGeom>
      </xdr:spPr>
    </xdr:pic>
    <xdr:clientData/>
  </xdr:twoCellAnchor>
  <xdr:twoCellAnchor editAs="oneCell">
    <xdr:from>
      <xdr:col>8</xdr:col>
      <xdr:colOff>57150</xdr:colOff>
      <xdr:row>47</xdr:row>
      <xdr:rowOff>131445</xdr:rowOff>
    </xdr:from>
    <xdr:to>
      <xdr:col>16</xdr:col>
      <xdr:colOff>509814</xdr:colOff>
      <xdr:row>53</xdr:row>
      <xdr:rowOff>188299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54947CDF-4010-4B23-B96D-9608A273B9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558790" y="12666345"/>
          <a:ext cx="5961924" cy="2365714"/>
        </a:xfrm>
        <a:prstGeom prst="rect">
          <a:avLst/>
        </a:prstGeom>
      </xdr:spPr>
    </xdr:pic>
    <xdr:clientData/>
  </xdr:twoCellAnchor>
  <xdr:twoCellAnchor editAs="oneCell">
    <xdr:from>
      <xdr:col>4</xdr:col>
      <xdr:colOff>337185</xdr:colOff>
      <xdr:row>85</xdr:row>
      <xdr:rowOff>230504</xdr:rowOff>
    </xdr:from>
    <xdr:to>
      <xdr:col>9</xdr:col>
      <xdr:colOff>365760</xdr:colOff>
      <xdr:row>93</xdr:row>
      <xdr:rowOff>96123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094B5ABE-35DC-4147-B0F0-AF3B411EC8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821305" y="21741764"/>
          <a:ext cx="3160395" cy="1999219"/>
        </a:xfrm>
        <a:prstGeom prst="rect">
          <a:avLst/>
        </a:prstGeom>
      </xdr:spPr>
    </xdr:pic>
    <xdr:clientData/>
  </xdr:twoCellAnchor>
  <xdr:twoCellAnchor editAs="oneCell">
    <xdr:from>
      <xdr:col>4</xdr:col>
      <xdr:colOff>105072</xdr:colOff>
      <xdr:row>96</xdr:row>
      <xdr:rowOff>262890</xdr:rowOff>
    </xdr:from>
    <xdr:to>
      <xdr:col>8</xdr:col>
      <xdr:colOff>7620</xdr:colOff>
      <xdr:row>104</xdr:row>
      <xdr:rowOff>252215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C6623361-3C60-4735-A0A4-44A8F36A6C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589192" y="24707850"/>
          <a:ext cx="2920068" cy="2122925"/>
        </a:xfrm>
        <a:prstGeom prst="rect">
          <a:avLst/>
        </a:prstGeom>
      </xdr:spPr>
    </xdr:pic>
    <xdr:clientData/>
  </xdr:twoCellAnchor>
  <xdr:twoCellAnchor editAs="oneCell">
    <xdr:from>
      <xdr:col>12</xdr:col>
      <xdr:colOff>211455</xdr:colOff>
      <xdr:row>98</xdr:row>
      <xdr:rowOff>154305</xdr:rowOff>
    </xdr:from>
    <xdr:to>
      <xdr:col>16</xdr:col>
      <xdr:colOff>306705</xdr:colOff>
      <xdr:row>106</xdr:row>
      <xdr:rowOff>116205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5F1BF8C9-B884-4564-A8E8-C52C2AC793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8090535" y="25132665"/>
          <a:ext cx="3227070" cy="2095500"/>
        </a:xfrm>
        <a:prstGeom prst="rect">
          <a:avLst/>
        </a:prstGeom>
      </xdr:spPr>
    </xdr:pic>
    <xdr:clientData/>
  </xdr:twoCellAnchor>
  <xdr:twoCellAnchor editAs="oneCell">
    <xdr:from>
      <xdr:col>1</xdr:col>
      <xdr:colOff>184784</xdr:colOff>
      <xdr:row>137</xdr:row>
      <xdr:rowOff>112395</xdr:rowOff>
    </xdr:from>
    <xdr:to>
      <xdr:col>6</xdr:col>
      <xdr:colOff>106679</xdr:colOff>
      <xdr:row>145</xdr:row>
      <xdr:rowOff>198441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3BA3F4B9-0263-4DF5-BF04-49FCA6A20A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05764" y="35492055"/>
          <a:ext cx="3693795" cy="2219646"/>
        </a:xfrm>
        <a:prstGeom prst="rect">
          <a:avLst/>
        </a:prstGeom>
      </xdr:spPr>
    </xdr:pic>
    <xdr:clientData/>
  </xdr:twoCellAnchor>
  <xdr:twoCellAnchor editAs="oneCell">
    <xdr:from>
      <xdr:col>6</xdr:col>
      <xdr:colOff>548640</xdr:colOff>
      <xdr:row>137</xdr:row>
      <xdr:rowOff>121920</xdr:rowOff>
    </xdr:from>
    <xdr:to>
      <xdr:col>12</xdr:col>
      <xdr:colOff>355694</xdr:colOff>
      <xdr:row>145</xdr:row>
      <xdr:rowOff>264795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A482BEEE-0C69-47C1-90F9-77AD1A95E7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541520" y="35501580"/>
          <a:ext cx="3693254" cy="2276475"/>
        </a:xfrm>
        <a:prstGeom prst="rect">
          <a:avLst/>
        </a:prstGeom>
      </xdr:spPr>
    </xdr:pic>
    <xdr:clientData/>
  </xdr:twoCellAnchor>
  <xdr:twoCellAnchor editAs="oneCell">
    <xdr:from>
      <xdr:col>5</xdr:col>
      <xdr:colOff>11430</xdr:colOff>
      <xdr:row>151</xdr:row>
      <xdr:rowOff>205740</xdr:rowOff>
    </xdr:from>
    <xdr:to>
      <xdr:col>11</xdr:col>
      <xdr:colOff>683895</xdr:colOff>
      <xdr:row>164</xdr:row>
      <xdr:rowOff>109154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D37B4928-8779-4CB7-8F39-75A6B3E66C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249930" y="39319200"/>
          <a:ext cx="4558665" cy="2570414"/>
        </a:xfrm>
        <a:prstGeom prst="rect">
          <a:avLst/>
        </a:prstGeom>
      </xdr:spPr>
    </xdr:pic>
    <xdr:clientData/>
  </xdr:twoCellAnchor>
  <xdr:twoCellAnchor editAs="oneCell">
    <xdr:from>
      <xdr:col>7</xdr:col>
      <xdr:colOff>241935</xdr:colOff>
      <xdr:row>172</xdr:row>
      <xdr:rowOff>234753</xdr:rowOff>
    </xdr:from>
    <xdr:to>
      <xdr:col>13</xdr:col>
      <xdr:colOff>232410</xdr:colOff>
      <xdr:row>182</xdr:row>
      <xdr:rowOff>13110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83134132-261D-4A79-95B3-6DC8775978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4989195" y="44148813"/>
          <a:ext cx="3876675" cy="2445357"/>
        </a:xfrm>
        <a:prstGeom prst="rect">
          <a:avLst/>
        </a:prstGeom>
      </xdr:spPr>
    </xdr:pic>
    <xdr:clientData/>
  </xdr:twoCellAnchor>
  <xdr:twoCellAnchor editAs="oneCell">
    <xdr:from>
      <xdr:col>0</xdr:col>
      <xdr:colOff>158115</xdr:colOff>
      <xdr:row>193</xdr:row>
      <xdr:rowOff>245745</xdr:rowOff>
    </xdr:from>
    <xdr:to>
      <xdr:col>5</xdr:col>
      <xdr:colOff>616972</xdr:colOff>
      <xdr:row>202</xdr:row>
      <xdr:rowOff>17145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E9ED1CA5-7E81-4256-A239-465473C8A0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158115" y="49760505"/>
          <a:ext cx="3697357" cy="2171700"/>
        </a:xfrm>
        <a:prstGeom prst="rect">
          <a:avLst/>
        </a:prstGeom>
      </xdr:spPr>
    </xdr:pic>
    <xdr:clientData/>
  </xdr:twoCellAnchor>
  <xdr:twoCellAnchor editAs="oneCell">
    <xdr:from>
      <xdr:col>6</xdr:col>
      <xdr:colOff>737235</xdr:colOff>
      <xdr:row>193</xdr:row>
      <xdr:rowOff>253365</xdr:rowOff>
    </xdr:from>
    <xdr:to>
      <xdr:col>12</xdr:col>
      <xdr:colOff>563880</xdr:colOff>
      <xdr:row>202</xdr:row>
      <xdr:rowOff>110490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1FE3BD08-AAF6-4CC3-9D98-6F22D2195C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4730115" y="49768125"/>
          <a:ext cx="3712845" cy="2257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7B6BB-9086-4907-9A7D-7B7B53E1A1A5}">
  <dimension ref="A1:O192"/>
  <sheetViews>
    <sheetView tabSelected="1" workbookViewId="0">
      <selection activeCell="P14" sqref="P14"/>
    </sheetView>
  </sheetViews>
  <sheetFormatPr defaultColWidth="9" defaultRowHeight="21" customHeight="1" x14ac:dyDescent="0.45"/>
  <cols>
    <col min="1" max="1" width="2.8984375" style="3" customWidth="1"/>
    <col min="2" max="8" width="9.8984375" style="2" customWidth="1"/>
    <col min="9" max="9" width="1.5" style="2" customWidth="1"/>
    <col min="10" max="13" width="9.8984375" style="2" customWidth="1"/>
    <col min="14" max="14" width="11.3984375" style="2" customWidth="1"/>
    <col min="15" max="16" width="9.8984375" style="2" customWidth="1"/>
    <col min="17" max="16384" width="9" style="2"/>
  </cols>
  <sheetData>
    <row r="1" spans="1:15" ht="21" customHeight="1" x14ac:dyDescent="0.45">
      <c r="A1" s="1" t="s">
        <v>119</v>
      </c>
      <c r="B1" s="1"/>
      <c r="C1" s="1"/>
      <c r="D1" s="1"/>
      <c r="E1" s="1"/>
      <c r="F1" s="1"/>
      <c r="G1" s="1"/>
    </row>
    <row r="4" spans="1:15" ht="21" customHeight="1" x14ac:dyDescent="0.45">
      <c r="F4" s="2" t="s">
        <v>0</v>
      </c>
    </row>
    <row r="5" spans="1:15" ht="21" customHeight="1" x14ac:dyDescent="0.45">
      <c r="F5" s="2" t="s">
        <v>1</v>
      </c>
    </row>
    <row r="6" spans="1:15" ht="21" customHeight="1" x14ac:dyDescent="0.45">
      <c r="F6" s="2" t="s">
        <v>2</v>
      </c>
    </row>
    <row r="7" spans="1:15" ht="21" customHeight="1" x14ac:dyDescent="0.45">
      <c r="F7" s="2" t="s">
        <v>3</v>
      </c>
    </row>
    <row r="9" spans="1:15" ht="21" customHeight="1" x14ac:dyDescent="0.45">
      <c r="K9" s="3"/>
      <c r="L9" s="3"/>
      <c r="M9" s="3"/>
      <c r="N9" s="3"/>
      <c r="O9" s="4"/>
    </row>
    <row r="10" spans="1:15" ht="21" customHeight="1" x14ac:dyDescent="0.45">
      <c r="A10" s="2"/>
      <c r="E10" s="5" t="s">
        <v>4</v>
      </c>
      <c r="F10" s="6"/>
      <c r="G10" s="6"/>
      <c r="H10" s="6"/>
      <c r="I10" s="6"/>
      <c r="J10" s="6"/>
      <c r="K10" s="6"/>
      <c r="L10" s="7"/>
      <c r="M10" s="8"/>
      <c r="N10" s="8"/>
      <c r="O10" s="8"/>
    </row>
    <row r="11" spans="1:15" ht="21" customHeight="1" x14ac:dyDescent="0.45">
      <c r="A11" s="2"/>
      <c r="G11" s="9"/>
      <c r="H11" s="9"/>
      <c r="I11" s="9"/>
      <c r="J11" s="9"/>
      <c r="K11" s="8"/>
      <c r="L11" s="8"/>
      <c r="M11" s="8"/>
      <c r="N11" s="8"/>
      <c r="O11" s="8"/>
    </row>
    <row r="12" spans="1:15" ht="21" customHeight="1" x14ac:dyDescent="0.45">
      <c r="A12" s="2"/>
      <c r="E12" s="10" t="s">
        <v>5</v>
      </c>
      <c r="G12" s="11"/>
      <c r="H12" s="12"/>
    </row>
    <row r="14" spans="1:15" ht="21" customHeight="1" x14ac:dyDescent="0.45">
      <c r="D14" s="13" t="s">
        <v>6</v>
      </c>
      <c r="E14" s="14" t="s">
        <v>7</v>
      </c>
      <c r="F14" s="15"/>
      <c r="G14" s="15"/>
      <c r="H14" s="15"/>
      <c r="I14" s="15"/>
      <c r="J14" s="15"/>
      <c r="K14" s="15"/>
      <c r="L14" s="15"/>
      <c r="M14" s="15"/>
      <c r="N14" s="16"/>
    </row>
    <row r="15" spans="1:15" ht="21" customHeight="1" x14ac:dyDescent="0.45">
      <c r="D15" s="17"/>
      <c r="E15" s="18" t="s">
        <v>8</v>
      </c>
      <c r="F15" s="19"/>
      <c r="G15" s="19"/>
      <c r="H15" s="19"/>
      <c r="I15" s="19"/>
      <c r="J15" s="19"/>
      <c r="K15" s="19"/>
      <c r="L15" s="19"/>
      <c r="M15" s="19"/>
      <c r="N15" s="20"/>
    </row>
    <row r="16" spans="1:15" ht="21" customHeight="1" x14ac:dyDescent="0.45">
      <c r="D16" s="17"/>
      <c r="E16" s="18" t="s">
        <v>9</v>
      </c>
      <c r="F16" s="19"/>
      <c r="G16" s="19"/>
      <c r="H16" s="19"/>
      <c r="I16" s="19"/>
      <c r="J16" s="19"/>
      <c r="K16" s="19"/>
      <c r="L16" s="19"/>
      <c r="M16" s="19"/>
      <c r="N16" s="20"/>
    </row>
    <row r="17" spans="2:14" ht="21" customHeight="1" x14ac:dyDescent="0.45">
      <c r="D17" s="17"/>
      <c r="E17" s="18" t="s">
        <v>10</v>
      </c>
      <c r="F17" s="19"/>
      <c r="G17" s="19"/>
      <c r="H17" s="19"/>
      <c r="I17" s="19"/>
      <c r="J17" s="19"/>
      <c r="K17" s="19"/>
      <c r="L17" s="19"/>
      <c r="M17" s="19"/>
      <c r="N17" s="20"/>
    </row>
    <row r="18" spans="2:14" ht="21" customHeight="1" thickBot="1" x14ac:dyDescent="0.5">
      <c r="D18" s="21"/>
      <c r="E18" s="22" t="s">
        <v>11</v>
      </c>
      <c r="F18" s="23"/>
      <c r="G18" s="23"/>
      <c r="H18" s="23"/>
      <c r="I18" s="23"/>
      <c r="J18" s="23"/>
      <c r="K18" s="23"/>
      <c r="L18" s="23"/>
      <c r="M18" s="23"/>
      <c r="N18" s="24"/>
    </row>
    <row r="19" spans="2:14" ht="21" customHeight="1" thickTop="1" x14ac:dyDescent="0.45"/>
    <row r="21" spans="2:14" ht="21" customHeight="1" thickBot="1" x14ac:dyDescent="0.5">
      <c r="B21" s="25" t="s">
        <v>12</v>
      </c>
      <c r="C21" s="26"/>
      <c r="D21" s="27"/>
    </row>
    <row r="22" spans="2:14" ht="21" customHeight="1" thickTop="1" x14ac:dyDescent="0.45"/>
    <row r="23" spans="2:14" ht="21" customHeight="1" x14ac:dyDescent="0.45">
      <c r="B23" s="2" t="s">
        <v>13</v>
      </c>
    </row>
    <row r="24" spans="2:14" ht="21" customHeight="1" x14ac:dyDescent="0.45">
      <c r="B24" s="2" t="s">
        <v>14</v>
      </c>
    </row>
    <row r="25" spans="2:14" ht="21" customHeight="1" x14ac:dyDescent="0.45">
      <c r="B25" s="28" t="s">
        <v>15</v>
      </c>
    </row>
    <row r="26" spans="2:14" ht="21" customHeight="1" x14ac:dyDescent="0.45">
      <c r="B26" s="28" t="s">
        <v>16</v>
      </c>
    </row>
    <row r="27" spans="2:14" ht="21" customHeight="1" x14ac:dyDescent="0.45">
      <c r="B27" s="28" t="s">
        <v>17</v>
      </c>
    </row>
    <row r="28" spans="2:14" ht="21" customHeight="1" x14ac:dyDescent="0.45">
      <c r="B28" s="2" t="s">
        <v>18</v>
      </c>
    </row>
    <row r="29" spans="2:14" ht="21" customHeight="1" x14ac:dyDescent="0.45">
      <c r="B29" s="2" t="s">
        <v>19</v>
      </c>
    </row>
    <row r="30" spans="2:14" ht="21" customHeight="1" x14ac:dyDescent="0.45">
      <c r="B30" s="2" t="s">
        <v>20</v>
      </c>
    </row>
    <row r="31" spans="2:14" ht="21" customHeight="1" x14ac:dyDescent="0.45">
      <c r="B31" s="2" t="s">
        <v>21</v>
      </c>
    </row>
    <row r="32" spans="2:14" ht="21" customHeight="1" x14ac:dyDescent="0.45">
      <c r="B32" s="2" t="s">
        <v>22</v>
      </c>
    </row>
    <row r="33" spans="1:14" ht="21" customHeight="1" x14ac:dyDescent="0.45">
      <c r="B33" s="2" t="s">
        <v>23</v>
      </c>
    </row>
    <row r="36" spans="1:14" ht="21" customHeight="1" x14ac:dyDescent="0.45">
      <c r="A36" s="2"/>
      <c r="C36" s="110" t="s">
        <v>120</v>
      </c>
      <c r="D36" s="111"/>
      <c r="E36" s="111"/>
      <c r="F36" s="111"/>
      <c r="G36" s="112"/>
    </row>
    <row r="37" spans="1:14" ht="21" customHeight="1" thickBot="1" x14ac:dyDescent="0.5">
      <c r="A37" s="2"/>
      <c r="C37" s="113"/>
      <c r="D37" s="114"/>
      <c r="E37" s="114"/>
      <c r="F37" s="114"/>
      <c r="G37" s="115"/>
    </row>
    <row r="38" spans="1:14" ht="21" customHeight="1" thickTop="1" x14ac:dyDescent="0.45"/>
    <row r="45" spans="1:14" ht="21" customHeight="1" x14ac:dyDescent="0.45">
      <c r="K45" s="29" t="s">
        <v>24</v>
      </c>
      <c r="L45" s="29"/>
      <c r="M45" s="29"/>
      <c r="N45" s="29"/>
    </row>
    <row r="47" spans="1:14" ht="21" customHeight="1" x14ac:dyDescent="0.45">
      <c r="B47" s="30" t="s">
        <v>25</v>
      </c>
      <c r="C47" s="31"/>
      <c r="D47" s="31"/>
      <c r="E47" s="31"/>
      <c r="J47" s="30" t="s">
        <v>25</v>
      </c>
      <c r="K47" s="31"/>
      <c r="L47" s="31"/>
      <c r="M47" s="31"/>
    </row>
    <row r="50" spans="2:14" ht="77.25" customHeight="1" x14ac:dyDescent="0.45"/>
    <row r="51" spans="2:14" ht="21" customHeight="1" thickBot="1" x14ac:dyDescent="0.5">
      <c r="B51" s="32" t="s">
        <v>26</v>
      </c>
      <c r="C51" s="2" t="s">
        <v>27</v>
      </c>
    </row>
    <row r="52" spans="2:14" ht="21" customHeight="1" thickTop="1" x14ac:dyDescent="0.45"/>
    <row r="53" spans="2:14" ht="21" customHeight="1" x14ac:dyDescent="0.45">
      <c r="C53" s="2" t="s">
        <v>28</v>
      </c>
      <c r="G53" s="33"/>
      <c r="J53" s="8"/>
    </row>
    <row r="54" spans="2:14" ht="21" customHeight="1" x14ac:dyDescent="0.45">
      <c r="D54" s="34" t="s">
        <v>29</v>
      </c>
      <c r="E54" s="34" t="s">
        <v>30</v>
      </c>
      <c r="G54" s="33"/>
      <c r="J54" s="8"/>
    </row>
    <row r="55" spans="2:14" ht="21" customHeight="1" x14ac:dyDescent="0.45">
      <c r="D55" s="35"/>
      <c r="E55" s="36"/>
      <c r="J55" s="8"/>
    </row>
    <row r="56" spans="2:14" ht="21" customHeight="1" x14ac:dyDescent="0.45">
      <c r="C56" s="37" t="s">
        <v>31</v>
      </c>
      <c r="D56" s="38">
        <v>50</v>
      </c>
      <c r="E56" s="35" t="str">
        <f>VLOOKUP(D56,K60:N67,2,1)</f>
        <v>島田</v>
      </c>
      <c r="J56" s="8"/>
    </row>
    <row r="57" spans="2:14" ht="21" customHeight="1" x14ac:dyDescent="0.45">
      <c r="D57" s="2" t="s">
        <v>32</v>
      </c>
      <c r="G57" s="33"/>
      <c r="J57" s="8"/>
      <c r="K57" s="39" t="s">
        <v>33</v>
      </c>
    </row>
    <row r="58" spans="2:14" ht="21" customHeight="1" x14ac:dyDescent="0.45">
      <c r="D58" s="2" t="s">
        <v>34</v>
      </c>
      <c r="J58" s="8"/>
      <c r="K58" s="40" t="s">
        <v>35</v>
      </c>
      <c r="L58" s="40"/>
      <c r="M58" s="40"/>
      <c r="N58" s="40"/>
    </row>
    <row r="59" spans="2:14" ht="21" customHeight="1" x14ac:dyDescent="0.45">
      <c r="J59" s="8"/>
      <c r="K59" s="41" t="s">
        <v>29</v>
      </c>
      <c r="L59" s="41" t="s">
        <v>30</v>
      </c>
      <c r="M59" s="41" t="s">
        <v>36</v>
      </c>
      <c r="N59" s="41" t="s">
        <v>37</v>
      </c>
    </row>
    <row r="60" spans="2:14" ht="21" customHeight="1" x14ac:dyDescent="0.45">
      <c r="J60" s="8"/>
      <c r="K60" s="42">
        <v>10</v>
      </c>
      <c r="L60" s="35" t="s">
        <v>38</v>
      </c>
      <c r="M60" s="35" t="s">
        <v>39</v>
      </c>
      <c r="N60" s="35" t="s">
        <v>40</v>
      </c>
    </row>
    <row r="61" spans="2:14" ht="21" customHeight="1" thickBot="1" x14ac:dyDescent="0.5">
      <c r="B61" s="43" t="s">
        <v>41</v>
      </c>
      <c r="J61" s="8"/>
      <c r="K61" s="42">
        <v>20</v>
      </c>
      <c r="L61" s="35" t="s">
        <v>42</v>
      </c>
      <c r="M61" s="35" t="s">
        <v>43</v>
      </c>
      <c r="N61" s="35" t="s">
        <v>44</v>
      </c>
    </row>
    <row r="62" spans="2:14" ht="21" customHeight="1" thickTop="1" x14ac:dyDescent="0.45">
      <c r="C62" s="2" t="s">
        <v>45</v>
      </c>
      <c r="J62" s="8"/>
      <c r="K62" s="42">
        <v>30</v>
      </c>
      <c r="L62" s="35" t="s">
        <v>46</v>
      </c>
      <c r="M62" s="35" t="s">
        <v>47</v>
      </c>
      <c r="N62" s="35" t="s">
        <v>48</v>
      </c>
    </row>
    <row r="63" spans="2:14" ht="21" customHeight="1" x14ac:dyDescent="0.45">
      <c r="B63" s="37"/>
      <c r="C63" s="2" t="s">
        <v>49</v>
      </c>
      <c r="J63" s="8"/>
      <c r="K63" s="42">
        <v>40</v>
      </c>
      <c r="L63" s="35" t="s">
        <v>50</v>
      </c>
      <c r="M63" s="35" t="s">
        <v>51</v>
      </c>
      <c r="N63" s="35" t="s">
        <v>52</v>
      </c>
    </row>
    <row r="64" spans="2:14" ht="21" customHeight="1" x14ac:dyDescent="0.45">
      <c r="B64" s="37"/>
      <c r="C64" s="2" t="s">
        <v>53</v>
      </c>
      <c r="J64" s="8"/>
      <c r="K64" s="42">
        <v>50</v>
      </c>
      <c r="L64" s="35" t="s">
        <v>54</v>
      </c>
      <c r="M64" s="35" t="s">
        <v>55</v>
      </c>
      <c r="N64" s="35" t="s">
        <v>56</v>
      </c>
    </row>
    <row r="65" spans="2:15" ht="21" customHeight="1" x14ac:dyDescent="0.45">
      <c r="B65" s="37"/>
      <c r="C65" s="2" t="s">
        <v>57</v>
      </c>
      <c r="J65" s="8"/>
      <c r="K65" s="42">
        <v>60</v>
      </c>
      <c r="L65" s="35" t="s">
        <v>58</v>
      </c>
      <c r="M65" s="35" t="s">
        <v>59</v>
      </c>
      <c r="N65" s="35" t="s">
        <v>60</v>
      </c>
    </row>
    <row r="66" spans="2:15" ht="21" customHeight="1" x14ac:dyDescent="0.45">
      <c r="B66" s="37"/>
      <c r="C66" s="2" t="s">
        <v>61</v>
      </c>
      <c r="J66" s="44"/>
      <c r="K66" s="42">
        <v>70</v>
      </c>
      <c r="L66" s="35" t="s">
        <v>62</v>
      </c>
      <c r="M66" s="35" t="s">
        <v>63</v>
      </c>
      <c r="N66" s="35" t="s">
        <v>64</v>
      </c>
    </row>
    <row r="67" spans="2:15" ht="21" customHeight="1" x14ac:dyDescent="0.45">
      <c r="J67" s="44"/>
      <c r="K67" s="42">
        <v>80</v>
      </c>
      <c r="L67" s="35" t="s">
        <v>65</v>
      </c>
      <c r="M67" s="35" t="s">
        <v>66</v>
      </c>
      <c r="N67" s="35" t="s">
        <v>67</v>
      </c>
    </row>
    <row r="68" spans="2:15" ht="21" customHeight="1" x14ac:dyDescent="0.45">
      <c r="J68" s="44"/>
      <c r="K68" s="8"/>
      <c r="M68" s="45"/>
    </row>
    <row r="69" spans="2:15" ht="21" customHeight="1" x14ac:dyDescent="0.45">
      <c r="B69" s="37"/>
      <c r="J69" s="44"/>
      <c r="M69" s="46"/>
    </row>
    <row r="70" spans="2:15" ht="21" hidden="1" customHeight="1" x14ac:dyDescent="0.45">
      <c r="B70" s="37"/>
      <c r="J70" s="44"/>
      <c r="M70" s="47"/>
    </row>
    <row r="71" spans="2:15" ht="21" hidden="1" customHeight="1" x14ac:dyDescent="0.45">
      <c r="B71" s="37"/>
      <c r="J71" s="44"/>
      <c r="M71" s="47"/>
    </row>
    <row r="72" spans="2:15" ht="21" hidden="1" customHeight="1" x14ac:dyDescent="0.45">
      <c r="J72" s="44"/>
      <c r="M72" s="47"/>
    </row>
    <row r="73" spans="2:15" ht="21" hidden="1" customHeight="1" x14ac:dyDescent="0.45">
      <c r="F73" s="47"/>
      <c r="G73" s="47"/>
      <c r="H73" s="47"/>
      <c r="I73" s="47"/>
      <c r="J73" s="47"/>
      <c r="M73" s="47"/>
    </row>
    <row r="74" spans="2:15" ht="21" hidden="1" customHeight="1" x14ac:dyDescent="0.45">
      <c r="F74" s="47"/>
      <c r="G74" s="47"/>
      <c r="H74" s="47"/>
      <c r="I74" s="47"/>
      <c r="J74" s="47"/>
      <c r="M74" s="47"/>
    </row>
    <row r="75" spans="2:15" ht="21" hidden="1" customHeight="1" x14ac:dyDescent="0.45">
      <c r="J75" s="44"/>
    </row>
    <row r="76" spans="2:15" ht="21" hidden="1" customHeight="1" x14ac:dyDescent="0.45">
      <c r="J76" s="44"/>
      <c r="L76" s="48"/>
      <c r="M76" s="48"/>
      <c r="N76" s="48"/>
    </row>
    <row r="77" spans="2:15" ht="21" customHeight="1" x14ac:dyDescent="0.45">
      <c r="C77" s="49"/>
      <c r="D77" s="49"/>
      <c r="E77" s="50"/>
      <c r="F77" s="50"/>
      <c r="G77" s="50"/>
      <c r="H77" s="50"/>
      <c r="I77" s="50"/>
      <c r="J77" s="50"/>
      <c r="K77" s="50"/>
      <c r="L77" s="8"/>
      <c r="M77" s="8"/>
      <c r="N77" s="51"/>
      <c r="O77" s="52"/>
    </row>
    <row r="78" spans="2:15" ht="21" customHeight="1" x14ac:dyDescent="0.45">
      <c r="J78" s="44"/>
      <c r="L78" s="8"/>
      <c r="M78" s="8"/>
      <c r="N78" s="51"/>
      <c r="O78" s="52"/>
    </row>
    <row r="79" spans="2:15" ht="21" customHeight="1" x14ac:dyDescent="0.45">
      <c r="B79" s="30" t="s">
        <v>25</v>
      </c>
      <c r="C79" s="31"/>
      <c r="D79" s="31"/>
      <c r="E79" s="31"/>
      <c r="J79" s="30" t="s">
        <v>25</v>
      </c>
      <c r="K79" s="31"/>
      <c r="L79" s="31"/>
      <c r="M79" s="31"/>
      <c r="N79" s="51"/>
      <c r="O79" s="52"/>
    </row>
    <row r="80" spans="2:15" ht="21" customHeight="1" x14ac:dyDescent="0.45">
      <c r="J80" s="44"/>
      <c r="L80" s="8"/>
      <c r="M80" s="8"/>
      <c r="N80" s="51"/>
      <c r="O80" s="52"/>
    </row>
    <row r="81" spans="3:14" ht="21" customHeight="1" x14ac:dyDescent="0.45">
      <c r="C81" s="47" t="s">
        <v>68</v>
      </c>
    </row>
    <row r="83" spans="3:14" ht="21" customHeight="1" x14ac:dyDescent="0.45">
      <c r="K83" s="40" t="s">
        <v>35</v>
      </c>
      <c r="L83" s="40"/>
      <c r="M83" s="40"/>
      <c r="N83" s="40"/>
    </row>
    <row r="84" spans="3:14" ht="21" customHeight="1" x14ac:dyDescent="0.45">
      <c r="D84" s="2" t="s">
        <v>69</v>
      </c>
      <c r="K84" s="41" t="s">
        <v>29</v>
      </c>
      <c r="L84" s="41" t="s">
        <v>30</v>
      </c>
      <c r="M84" s="41" t="s">
        <v>36</v>
      </c>
      <c r="N84" s="41" t="s">
        <v>37</v>
      </c>
    </row>
    <row r="85" spans="3:14" ht="21" customHeight="1" x14ac:dyDescent="0.45">
      <c r="K85" s="42">
        <v>10</v>
      </c>
      <c r="L85" s="35" t="s">
        <v>38</v>
      </c>
      <c r="M85" s="35" t="s">
        <v>39</v>
      </c>
      <c r="N85" s="35" t="s">
        <v>40</v>
      </c>
    </row>
    <row r="86" spans="3:14" ht="21" customHeight="1" x14ac:dyDescent="0.45">
      <c r="C86" s="53" t="s">
        <v>29</v>
      </c>
      <c r="D86" s="53" t="s">
        <v>36</v>
      </c>
      <c r="F86" s="8"/>
      <c r="G86" s="8"/>
      <c r="K86" s="42">
        <v>20</v>
      </c>
      <c r="L86" s="35" t="s">
        <v>42</v>
      </c>
      <c r="M86" s="35" t="s">
        <v>43</v>
      </c>
      <c r="N86" s="35" t="s">
        <v>44</v>
      </c>
    </row>
    <row r="87" spans="3:14" ht="21" customHeight="1" x14ac:dyDescent="0.45">
      <c r="C87" s="35">
        <v>70</v>
      </c>
      <c r="D87" s="36"/>
      <c r="F87" s="8"/>
      <c r="G87" s="8"/>
      <c r="K87" s="42">
        <v>30</v>
      </c>
      <c r="L87" s="35" t="s">
        <v>46</v>
      </c>
      <c r="M87" s="35" t="s">
        <v>47</v>
      </c>
      <c r="N87" s="35" t="s">
        <v>48</v>
      </c>
    </row>
    <row r="88" spans="3:14" ht="21" customHeight="1" x14ac:dyDescent="0.45">
      <c r="C88" s="54" t="s">
        <v>70</v>
      </c>
      <c r="D88" s="55" t="str">
        <f>VLOOKUP(C87,K85:N92,3,1)</f>
        <v>K008</v>
      </c>
      <c r="K88" s="42">
        <v>40</v>
      </c>
      <c r="L88" s="35" t="s">
        <v>50</v>
      </c>
      <c r="M88" s="35" t="s">
        <v>51</v>
      </c>
      <c r="N88" s="35" t="s">
        <v>52</v>
      </c>
    </row>
    <row r="89" spans="3:14" ht="21" customHeight="1" x14ac:dyDescent="0.45">
      <c r="K89" s="42">
        <v>50</v>
      </c>
      <c r="L89" s="35" t="s">
        <v>54</v>
      </c>
      <c r="M89" s="35" t="s">
        <v>55</v>
      </c>
      <c r="N89" s="35" t="s">
        <v>56</v>
      </c>
    </row>
    <row r="90" spans="3:14" ht="21" customHeight="1" x14ac:dyDescent="0.45">
      <c r="K90" s="42">
        <v>60</v>
      </c>
      <c r="L90" s="35" t="s">
        <v>58</v>
      </c>
      <c r="M90" s="35" t="s">
        <v>59</v>
      </c>
      <c r="N90" s="35" t="s">
        <v>60</v>
      </c>
    </row>
    <row r="91" spans="3:14" ht="21" customHeight="1" x14ac:dyDescent="0.45">
      <c r="K91" s="42">
        <v>70</v>
      </c>
      <c r="L91" s="35" t="s">
        <v>62</v>
      </c>
      <c r="M91" s="35" t="s">
        <v>63</v>
      </c>
      <c r="N91" s="35" t="s">
        <v>64</v>
      </c>
    </row>
    <row r="92" spans="3:14" ht="21" customHeight="1" x14ac:dyDescent="0.45">
      <c r="F92" s="8"/>
      <c r="G92" s="8"/>
      <c r="K92" s="42">
        <v>80</v>
      </c>
      <c r="L92" s="35" t="s">
        <v>65</v>
      </c>
      <c r="M92" s="35" t="s">
        <v>66</v>
      </c>
      <c r="N92" s="35" t="s">
        <v>67</v>
      </c>
    </row>
    <row r="93" spans="3:14" ht="21" customHeight="1" x14ac:dyDescent="0.45">
      <c r="F93" s="8"/>
      <c r="G93" s="8"/>
    </row>
    <row r="95" spans="3:14" ht="21" customHeight="1" x14ac:dyDescent="0.45">
      <c r="D95" s="2" t="s">
        <v>71</v>
      </c>
    </row>
    <row r="96" spans="3:14" ht="21" customHeight="1" x14ac:dyDescent="0.45">
      <c r="L96" s="2" t="s">
        <v>71</v>
      </c>
    </row>
    <row r="97" spans="3:12" ht="21" customHeight="1" x14ac:dyDescent="0.45">
      <c r="C97" s="53" t="s">
        <v>29</v>
      </c>
      <c r="D97" s="53" t="s">
        <v>72</v>
      </c>
    </row>
    <row r="98" spans="3:12" ht="21" customHeight="1" x14ac:dyDescent="0.45">
      <c r="C98" s="56">
        <v>30</v>
      </c>
      <c r="D98" s="57"/>
      <c r="K98" s="53" t="s">
        <v>30</v>
      </c>
      <c r="L98" s="53" t="s">
        <v>72</v>
      </c>
    </row>
    <row r="99" spans="3:12" ht="21" customHeight="1" x14ac:dyDescent="0.45">
      <c r="C99" s="54" t="s">
        <v>70</v>
      </c>
      <c r="D99" s="8" t="str">
        <f>VLOOKUP(C98,K85:N92,4,1)</f>
        <v>工事部</v>
      </c>
      <c r="K99" s="56" t="s">
        <v>42</v>
      </c>
      <c r="L99" s="57"/>
    </row>
    <row r="100" spans="3:12" ht="21" customHeight="1" x14ac:dyDescent="0.45">
      <c r="C100" s="54"/>
      <c r="K100" s="54" t="s">
        <v>70</v>
      </c>
      <c r="L100" s="8" t="str">
        <f>VLOOKUP(K99,L85:N92,3,1)</f>
        <v>総務</v>
      </c>
    </row>
    <row r="101" spans="3:12" ht="21" customHeight="1" x14ac:dyDescent="0.45">
      <c r="C101" s="54"/>
    </row>
    <row r="102" spans="3:12" ht="21" customHeight="1" x14ac:dyDescent="0.45">
      <c r="C102" s="54"/>
    </row>
    <row r="112" spans="3:12" ht="21" customHeight="1" x14ac:dyDescent="0.45">
      <c r="C112" s="58" t="s">
        <v>73</v>
      </c>
      <c r="D112" s="59"/>
      <c r="E112" s="60" t="s">
        <v>74</v>
      </c>
      <c r="F112" s="60"/>
      <c r="G112" s="60"/>
      <c r="H112" s="60"/>
      <c r="I112" s="60"/>
      <c r="J112" s="60"/>
      <c r="K112" s="61"/>
    </row>
    <row r="113" spans="2:13" ht="21" customHeight="1" x14ac:dyDescent="0.45">
      <c r="C113" s="62"/>
      <c r="D113" s="63"/>
      <c r="E113" s="64"/>
      <c r="F113" s="64"/>
      <c r="G113" s="64"/>
      <c r="H113" s="64"/>
      <c r="I113" s="64"/>
      <c r="J113" s="64"/>
      <c r="K113" s="65"/>
    </row>
    <row r="114" spans="2:13" ht="21" customHeight="1" x14ac:dyDescent="0.45">
      <c r="C114" s="62"/>
      <c r="D114" s="63"/>
      <c r="E114" s="64"/>
      <c r="F114" s="64"/>
      <c r="G114" s="64"/>
      <c r="H114" s="64"/>
      <c r="I114" s="64"/>
      <c r="J114" s="64"/>
      <c r="K114" s="65"/>
    </row>
    <row r="115" spans="2:13" ht="21" customHeight="1" x14ac:dyDescent="0.45">
      <c r="C115" s="62"/>
      <c r="D115" s="63"/>
      <c r="E115" s="64"/>
      <c r="F115" s="64"/>
      <c r="G115" s="64"/>
      <c r="H115" s="64"/>
      <c r="I115" s="64"/>
      <c r="J115" s="64"/>
      <c r="K115" s="65"/>
    </row>
    <row r="116" spans="2:13" ht="21" customHeight="1" thickBot="1" x14ac:dyDescent="0.5">
      <c r="C116" s="66"/>
      <c r="D116" s="67"/>
      <c r="E116" s="68"/>
      <c r="F116" s="68"/>
      <c r="G116" s="68"/>
      <c r="H116" s="68"/>
      <c r="I116" s="68"/>
      <c r="J116" s="68"/>
      <c r="K116" s="69"/>
    </row>
    <row r="117" spans="2:13" ht="21" customHeight="1" thickTop="1" x14ac:dyDescent="0.45">
      <c r="C117" s="49"/>
      <c r="D117" s="49"/>
      <c r="E117" s="50"/>
      <c r="F117" s="50"/>
      <c r="G117" s="50"/>
      <c r="H117" s="50"/>
      <c r="I117" s="50"/>
      <c r="J117" s="50"/>
      <c r="K117" s="50"/>
    </row>
    <row r="118" spans="2:13" ht="21" customHeight="1" x14ac:dyDescent="0.45">
      <c r="C118" s="49"/>
      <c r="D118" s="49"/>
      <c r="E118" s="50"/>
      <c r="F118" s="50"/>
      <c r="G118" s="50"/>
      <c r="H118" s="50"/>
      <c r="I118" s="50"/>
      <c r="J118" s="50"/>
      <c r="K118" s="50"/>
    </row>
    <row r="119" spans="2:13" ht="21" customHeight="1" x14ac:dyDescent="0.45">
      <c r="B119" s="30" t="s">
        <v>25</v>
      </c>
      <c r="C119" s="31"/>
      <c r="D119" s="31"/>
      <c r="E119" s="31"/>
      <c r="J119" s="30" t="s">
        <v>25</v>
      </c>
      <c r="K119" s="31"/>
      <c r="L119" s="31"/>
      <c r="M119" s="31"/>
    </row>
    <row r="121" spans="2:13" ht="21" customHeight="1" x14ac:dyDescent="0.45">
      <c r="D121" s="4" t="s">
        <v>75</v>
      </c>
    </row>
    <row r="122" spans="2:13" ht="21" customHeight="1" x14ac:dyDescent="0.45">
      <c r="D122" s="41" t="s">
        <v>76</v>
      </c>
      <c r="E122" s="41" t="s">
        <v>77</v>
      </c>
      <c r="F122" s="41" t="s">
        <v>78</v>
      </c>
    </row>
    <row r="123" spans="2:13" ht="21" customHeight="1" x14ac:dyDescent="0.45">
      <c r="D123" s="70" t="s">
        <v>79</v>
      </c>
      <c r="E123" s="35" t="s">
        <v>80</v>
      </c>
      <c r="F123" s="71">
        <v>3000</v>
      </c>
    </row>
    <row r="124" spans="2:13" ht="21" customHeight="1" x14ac:dyDescent="0.45">
      <c r="D124" s="70" t="s">
        <v>81</v>
      </c>
      <c r="E124" s="35" t="s">
        <v>82</v>
      </c>
      <c r="F124" s="71">
        <v>2800</v>
      </c>
    </row>
    <row r="125" spans="2:13" ht="21" customHeight="1" x14ac:dyDescent="0.45">
      <c r="D125" s="70" t="s">
        <v>83</v>
      </c>
      <c r="E125" s="35" t="s">
        <v>84</v>
      </c>
      <c r="F125" s="71">
        <v>4200</v>
      </c>
    </row>
    <row r="127" spans="2:13" ht="21" customHeight="1" x14ac:dyDescent="0.45">
      <c r="C127" s="47" t="s">
        <v>85</v>
      </c>
      <c r="K127" s="47" t="s">
        <v>85</v>
      </c>
      <c r="L127" s="8"/>
    </row>
    <row r="129" spans="2:15" ht="21" customHeight="1" x14ac:dyDescent="0.45">
      <c r="B129" s="72" t="s">
        <v>86</v>
      </c>
      <c r="C129" s="8"/>
      <c r="D129" s="8"/>
      <c r="J129" s="72" t="s">
        <v>86</v>
      </c>
      <c r="K129" s="8"/>
      <c r="L129" s="8"/>
    </row>
    <row r="130" spans="2:15" ht="21" customHeight="1" x14ac:dyDescent="0.45">
      <c r="B130" s="73" t="s">
        <v>87</v>
      </c>
      <c r="C130" s="74" t="s">
        <v>76</v>
      </c>
      <c r="D130" s="75" t="s">
        <v>77</v>
      </c>
      <c r="E130" s="75" t="s">
        <v>78</v>
      </c>
      <c r="F130" s="75" t="s">
        <v>88</v>
      </c>
      <c r="G130" s="75" t="s">
        <v>89</v>
      </c>
      <c r="J130" s="73" t="s">
        <v>87</v>
      </c>
      <c r="K130" s="74" t="s">
        <v>76</v>
      </c>
      <c r="L130" s="75" t="s">
        <v>77</v>
      </c>
      <c r="M130" s="75" t="s">
        <v>78</v>
      </c>
      <c r="N130" s="75" t="s">
        <v>88</v>
      </c>
      <c r="O130" s="75" t="s">
        <v>89</v>
      </c>
    </row>
    <row r="131" spans="2:15" ht="21" customHeight="1" x14ac:dyDescent="0.45">
      <c r="B131" s="76">
        <v>43009</v>
      </c>
      <c r="C131" s="70" t="s">
        <v>79</v>
      </c>
      <c r="D131" s="36" t="str">
        <f>VLOOKUP(C131,$D$123:$F$125,2,1)</f>
        <v>A</v>
      </c>
      <c r="E131" s="77">
        <f>VLOOKUP(C131,$D$123:$F$125,3,1)</f>
        <v>3000</v>
      </c>
      <c r="F131" s="38">
        <v>20</v>
      </c>
      <c r="G131" s="78">
        <f>E131*F131</f>
        <v>60000</v>
      </c>
      <c r="J131" s="76">
        <v>43009</v>
      </c>
      <c r="K131" s="70" t="s">
        <v>79</v>
      </c>
      <c r="L131" s="36"/>
      <c r="M131" s="77"/>
      <c r="N131" s="38">
        <v>20</v>
      </c>
      <c r="O131" s="78"/>
    </row>
    <row r="132" spans="2:15" ht="21" customHeight="1" x14ac:dyDescent="0.45">
      <c r="B132" s="76">
        <v>43010</v>
      </c>
      <c r="C132" s="70" t="s">
        <v>81</v>
      </c>
      <c r="D132" s="36" t="str">
        <f>VLOOKUP(C132,$D$123:$F$125,2,1)</f>
        <v>B</v>
      </c>
      <c r="E132" s="77">
        <f>VLOOKUP(C132,$D$123:$F$125,3,1)</f>
        <v>2800</v>
      </c>
      <c r="F132" s="38">
        <v>40</v>
      </c>
      <c r="G132" s="78">
        <f>E132*F132</f>
        <v>112000</v>
      </c>
      <c r="J132" s="76">
        <v>43010</v>
      </c>
      <c r="K132" s="70" t="s">
        <v>81</v>
      </c>
      <c r="L132" s="36"/>
      <c r="M132" s="77"/>
      <c r="N132" s="38">
        <v>40</v>
      </c>
      <c r="O132" s="78"/>
    </row>
    <row r="133" spans="2:15" ht="21" customHeight="1" x14ac:dyDescent="0.45">
      <c r="B133" s="76">
        <v>43011</v>
      </c>
      <c r="C133" s="70" t="s">
        <v>83</v>
      </c>
      <c r="D133" s="36" t="str">
        <f>VLOOKUP(C133,$D$123:$F$125,2,1)</f>
        <v>C</v>
      </c>
      <c r="E133" s="77">
        <f>VLOOKUP(C133,$D$123:$F$125,3,1)</f>
        <v>4200</v>
      </c>
      <c r="F133" s="38">
        <v>80</v>
      </c>
      <c r="G133" s="78">
        <f>E133*F133</f>
        <v>336000</v>
      </c>
      <c r="J133" s="76">
        <v>43011</v>
      </c>
      <c r="K133" s="70" t="s">
        <v>83</v>
      </c>
      <c r="L133" s="36"/>
      <c r="M133" s="77"/>
      <c r="N133" s="38">
        <v>80</v>
      </c>
      <c r="O133" s="78"/>
    </row>
    <row r="134" spans="2:15" ht="21" customHeight="1" x14ac:dyDescent="0.45">
      <c r="B134" s="76">
        <v>43012</v>
      </c>
      <c r="C134" s="70" t="s">
        <v>81</v>
      </c>
      <c r="D134" s="36" t="str">
        <f>VLOOKUP(C134,$D$123:$F$125,2,1)</f>
        <v>B</v>
      </c>
      <c r="E134" s="77">
        <f>VLOOKUP(C134,$D$123:$F$125,3,1)</f>
        <v>2800</v>
      </c>
      <c r="F134" s="38">
        <v>36</v>
      </c>
      <c r="G134" s="78">
        <f>E134*F134</f>
        <v>100800</v>
      </c>
      <c r="J134" s="76">
        <v>43012</v>
      </c>
      <c r="K134" s="70" t="s">
        <v>81</v>
      </c>
      <c r="L134" s="36"/>
      <c r="M134" s="77"/>
      <c r="N134" s="38">
        <v>36</v>
      </c>
      <c r="O134" s="78"/>
    </row>
    <row r="135" spans="2:15" ht="21" customHeight="1" x14ac:dyDescent="0.45">
      <c r="B135" s="76">
        <v>43013</v>
      </c>
      <c r="C135" s="70" t="s">
        <v>79</v>
      </c>
      <c r="D135" s="36" t="str">
        <f>VLOOKUP(C135,$D$123:$F$125,2,1)</f>
        <v>A</v>
      </c>
      <c r="E135" s="77">
        <f>VLOOKUP(C135,$D$123:$F$125,3,1)</f>
        <v>3000</v>
      </c>
      <c r="F135" s="38">
        <v>60</v>
      </c>
      <c r="G135" s="78">
        <f>E135*F135</f>
        <v>180000</v>
      </c>
      <c r="J135" s="76">
        <v>43013</v>
      </c>
      <c r="K135" s="70" t="s">
        <v>79</v>
      </c>
      <c r="L135" s="36"/>
      <c r="M135" s="77"/>
      <c r="N135" s="38">
        <v>60</v>
      </c>
      <c r="O135" s="78"/>
    </row>
    <row r="149" spans="2:14" ht="21" customHeight="1" x14ac:dyDescent="0.45">
      <c r="B149" s="2" t="s">
        <v>90</v>
      </c>
      <c r="C149" s="2" t="s">
        <v>91</v>
      </c>
      <c r="J149" s="2" t="s">
        <v>90</v>
      </c>
      <c r="K149" s="2" t="s">
        <v>91</v>
      </c>
    </row>
    <row r="151" spans="2:14" ht="21" customHeight="1" x14ac:dyDescent="0.45">
      <c r="D151" s="79" t="s">
        <v>77</v>
      </c>
      <c r="E151" s="79" t="s">
        <v>92</v>
      </c>
      <c r="M151" s="79" t="s">
        <v>77</v>
      </c>
      <c r="N151" s="79" t="s">
        <v>92</v>
      </c>
    </row>
    <row r="152" spans="2:14" ht="21" customHeight="1" x14ac:dyDescent="0.45">
      <c r="D152" s="35" t="s">
        <v>80</v>
      </c>
      <c r="E152" s="78">
        <f>SUMIF($D$131:$D$135,D152,$G$131:$G$135)</f>
        <v>240000</v>
      </c>
      <c r="M152" s="35" t="s">
        <v>80</v>
      </c>
      <c r="N152" s="78"/>
    </row>
    <row r="153" spans="2:14" ht="21" customHeight="1" x14ac:dyDescent="0.45">
      <c r="D153" s="35" t="s">
        <v>82</v>
      </c>
      <c r="E153" s="78">
        <f>SUMIF($D$131:$D$135,D153,$G$131:$G$135)</f>
        <v>212800</v>
      </c>
      <c r="M153" s="35" t="s">
        <v>82</v>
      </c>
      <c r="N153" s="78"/>
    </row>
    <row r="154" spans="2:14" ht="21" customHeight="1" x14ac:dyDescent="0.45">
      <c r="D154" s="35" t="s">
        <v>84</v>
      </c>
      <c r="E154" s="78">
        <f>SUMIF($D$131:$D$135,D154,$G$131:$G$135)</f>
        <v>336000</v>
      </c>
      <c r="M154" s="35" t="s">
        <v>84</v>
      </c>
      <c r="N154" s="78"/>
    </row>
    <row r="155" spans="2:14" ht="21" customHeight="1" x14ac:dyDescent="0.45">
      <c r="D155" s="35" t="s">
        <v>93</v>
      </c>
      <c r="E155" s="78">
        <f>SUM(E152:E154)</f>
        <v>788800</v>
      </c>
      <c r="M155" s="35" t="s">
        <v>93</v>
      </c>
      <c r="N155" s="78"/>
    </row>
    <row r="162" spans="2:13" ht="21" hidden="1" customHeight="1" x14ac:dyDescent="0.45"/>
    <row r="163" spans="2:13" ht="21" hidden="1" customHeight="1" x14ac:dyDescent="0.45"/>
    <row r="164" spans="2:13" ht="21" hidden="1" customHeight="1" x14ac:dyDescent="0.45"/>
    <row r="167" spans="2:13" ht="21" customHeight="1" x14ac:dyDescent="0.45">
      <c r="B167" s="30" t="s">
        <v>25</v>
      </c>
      <c r="C167" s="31"/>
      <c r="D167" s="31"/>
      <c r="E167" s="31"/>
      <c r="J167" s="30" t="s">
        <v>25</v>
      </c>
      <c r="K167" s="31"/>
      <c r="L167" s="31"/>
      <c r="M167" s="31"/>
    </row>
    <row r="168" spans="2:13" ht="21" customHeight="1" x14ac:dyDescent="0.45">
      <c r="B168" s="3"/>
      <c r="J168" s="3"/>
    </row>
    <row r="169" spans="2:13" ht="21" customHeight="1" x14ac:dyDescent="0.45">
      <c r="B169" s="3"/>
      <c r="C169" s="39" t="s">
        <v>94</v>
      </c>
      <c r="J169" s="3"/>
      <c r="K169" s="39"/>
    </row>
    <row r="170" spans="2:13" ht="21" customHeight="1" thickBot="1" x14ac:dyDescent="0.5"/>
    <row r="171" spans="2:13" ht="21" customHeight="1" thickBot="1" x14ac:dyDescent="0.5">
      <c r="C171" s="80" t="s">
        <v>29</v>
      </c>
      <c r="D171" s="81" t="s">
        <v>30</v>
      </c>
      <c r="E171" s="82" t="s">
        <v>36</v>
      </c>
      <c r="F171" s="83" t="s">
        <v>37</v>
      </c>
      <c r="G171" s="8"/>
    </row>
    <row r="172" spans="2:13" ht="21" customHeight="1" x14ac:dyDescent="0.45">
      <c r="C172" s="84">
        <v>200</v>
      </c>
      <c r="D172" s="85" t="s">
        <v>95</v>
      </c>
      <c r="E172" s="86" t="s">
        <v>96</v>
      </c>
      <c r="F172" s="87" t="s">
        <v>97</v>
      </c>
      <c r="G172" s="88"/>
    </row>
    <row r="173" spans="2:13" ht="21" customHeight="1" x14ac:dyDescent="0.45">
      <c r="C173" s="89">
        <v>300</v>
      </c>
      <c r="D173" s="90" t="s">
        <v>98</v>
      </c>
      <c r="E173" s="38" t="s">
        <v>99</v>
      </c>
      <c r="F173" s="91" t="s">
        <v>100</v>
      </c>
      <c r="G173" s="88"/>
    </row>
    <row r="174" spans="2:13" ht="21" customHeight="1" x14ac:dyDescent="0.45">
      <c r="C174" s="89">
        <v>400</v>
      </c>
      <c r="D174" s="90" t="s">
        <v>101</v>
      </c>
      <c r="E174" s="38" t="s">
        <v>102</v>
      </c>
      <c r="F174" s="91" t="s">
        <v>103</v>
      </c>
      <c r="G174" s="88"/>
    </row>
    <row r="175" spans="2:13" ht="21" customHeight="1" x14ac:dyDescent="0.45">
      <c r="C175" s="89">
        <v>500</v>
      </c>
      <c r="D175" s="90" t="s">
        <v>104</v>
      </c>
      <c r="E175" s="38" t="s">
        <v>105</v>
      </c>
      <c r="F175" s="91" t="s">
        <v>106</v>
      </c>
      <c r="G175" s="88"/>
    </row>
    <row r="176" spans="2:13" ht="21" customHeight="1" x14ac:dyDescent="0.45">
      <c r="C176" s="89">
        <v>600</v>
      </c>
      <c r="D176" s="90" t="s">
        <v>107</v>
      </c>
      <c r="E176" s="38" t="s">
        <v>108</v>
      </c>
      <c r="F176" s="91" t="s">
        <v>109</v>
      </c>
      <c r="G176" s="88"/>
    </row>
    <row r="177" spans="3:14" ht="21" customHeight="1" x14ac:dyDescent="0.45">
      <c r="C177" s="89">
        <v>700</v>
      </c>
      <c r="D177" s="90" t="s">
        <v>110</v>
      </c>
      <c r="E177" s="38" t="s">
        <v>111</v>
      </c>
      <c r="F177" s="91" t="s">
        <v>112</v>
      </c>
      <c r="G177" s="88"/>
    </row>
    <row r="178" spans="3:14" ht="21" customHeight="1" x14ac:dyDescent="0.45">
      <c r="C178" s="89">
        <v>800</v>
      </c>
      <c r="D178" s="90" t="s">
        <v>113</v>
      </c>
      <c r="E178" s="38" t="s">
        <v>114</v>
      </c>
      <c r="F178" s="91" t="s">
        <v>115</v>
      </c>
      <c r="G178" s="88"/>
    </row>
    <row r="179" spans="3:14" ht="21" customHeight="1" thickBot="1" x14ac:dyDescent="0.5">
      <c r="C179" s="92">
        <v>900</v>
      </c>
      <c r="D179" s="93" t="s">
        <v>116</v>
      </c>
      <c r="E179" s="94" t="s">
        <v>117</v>
      </c>
      <c r="F179" s="95" t="s">
        <v>118</v>
      </c>
      <c r="G179" s="88"/>
    </row>
    <row r="183" spans="3:14" ht="21" customHeight="1" thickBot="1" x14ac:dyDescent="0.5">
      <c r="C183" s="47" t="s">
        <v>85</v>
      </c>
      <c r="K183" s="47" t="s">
        <v>85</v>
      </c>
    </row>
    <row r="184" spans="3:14" ht="21" customHeight="1" thickBot="1" x14ac:dyDescent="0.5">
      <c r="C184" s="96" t="s">
        <v>29</v>
      </c>
      <c r="D184" s="97" t="s">
        <v>30</v>
      </c>
      <c r="E184" s="98" t="s">
        <v>36</v>
      </c>
      <c r="F184" s="99" t="s">
        <v>37</v>
      </c>
      <c r="G184" s="8"/>
      <c r="K184" s="96" t="s">
        <v>29</v>
      </c>
      <c r="L184" s="97" t="s">
        <v>30</v>
      </c>
      <c r="M184" s="98" t="s">
        <v>36</v>
      </c>
      <c r="N184" s="99" t="s">
        <v>37</v>
      </c>
    </row>
    <row r="185" spans="3:14" ht="21" customHeight="1" x14ac:dyDescent="0.45">
      <c r="C185" s="84">
        <v>400</v>
      </c>
      <c r="D185" s="100" t="str">
        <f>VLOOKUP(C185,$C$172:$F$179,2,1)</f>
        <v>鳩山</v>
      </c>
      <c r="E185" s="101" t="str">
        <f>VLOOKUP(C185,$C$172:$F$179,3,1)</f>
        <v>HH</v>
      </c>
      <c r="F185" s="102" t="str">
        <f>VLOOKUP(C185,$C$172:$F$179,4,1)</f>
        <v>歴史部</v>
      </c>
      <c r="G185" s="88"/>
      <c r="K185" s="84">
        <v>400</v>
      </c>
      <c r="L185" s="100"/>
      <c r="M185" s="101"/>
      <c r="N185" s="102"/>
    </row>
    <row r="186" spans="3:14" ht="21" customHeight="1" x14ac:dyDescent="0.45">
      <c r="C186" s="89">
        <v>200</v>
      </c>
      <c r="D186" s="103" t="str">
        <f t="shared" ref="D186:D192" si="0">VLOOKUP(C186,$C$172:$F$179,2,1)</f>
        <v>小沢</v>
      </c>
      <c r="E186" s="104" t="str">
        <f t="shared" ref="E186:E192" si="1">VLOOKUP(C186,$C$172:$F$179,3,1)</f>
        <v>O</v>
      </c>
      <c r="F186" s="105" t="str">
        <f t="shared" ref="F186:F192" si="2">VLOOKUP(C186,$C$172:$F$179,4,1)</f>
        <v>応援部</v>
      </c>
      <c r="G186" s="88"/>
      <c r="K186" s="89">
        <v>200</v>
      </c>
      <c r="L186" s="103"/>
      <c r="M186" s="104"/>
      <c r="N186" s="105"/>
    </row>
    <row r="187" spans="3:14" ht="21" customHeight="1" x14ac:dyDescent="0.45">
      <c r="C187" s="89">
        <v>500</v>
      </c>
      <c r="D187" s="103" t="str">
        <f t="shared" si="0"/>
        <v>菅</v>
      </c>
      <c r="E187" s="104" t="str">
        <f t="shared" si="1"/>
        <v>KKK</v>
      </c>
      <c r="F187" s="105" t="str">
        <f t="shared" si="2"/>
        <v>放送部</v>
      </c>
      <c r="G187" s="88"/>
      <c r="K187" s="89">
        <v>500</v>
      </c>
      <c r="L187" s="103"/>
      <c r="M187" s="104"/>
      <c r="N187" s="105"/>
    </row>
    <row r="188" spans="3:14" ht="21" customHeight="1" x14ac:dyDescent="0.45">
      <c r="C188" s="89">
        <v>300</v>
      </c>
      <c r="D188" s="103" t="str">
        <f t="shared" si="0"/>
        <v>不破</v>
      </c>
      <c r="E188" s="104" t="str">
        <f t="shared" si="1"/>
        <v>F</v>
      </c>
      <c r="F188" s="105" t="str">
        <f t="shared" si="2"/>
        <v>哲学部</v>
      </c>
      <c r="G188" s="88"/>
      <c r="K188" s="89">
        <v>300</v>
      </c>
      <c r="L188" s="103"/>
      <c r="M188" s="104"/>
      <c r="N188" s="105"/>
    </row>
    <row r="189" spans="3:14" ht="21" customHeight="1" x14ac:dyDescent="0.45">
      <c r="C189" s="89">
        <v>600</v>
      </c>
      <c r="D189" s="103" t="str">
        <f t="shared" si="0"/>
        <v>小泉</v>
      </c>
      <c r="E189" s="104" t="str">
        <f t="shared" si="1"/>
        <v>KK</v>
      </c>
      <c r="F189" s="105" t="str">
        <f t="shared" si="2"/>
        <v>新聞部</v>
      </c>
      <c r="G189" s="88"/>
      <c r="K189" s="89">
        <v>600</v>
      </c>
      <c r="L189" s="103"/>
      <c r="M189" s="104"/>
      <c r="N189" s="105"/>
    </row>
    <row r="190" spans="3:14" ht="21" customHeight="1" x14ac:dyDescent="0.45">
      <c r="C190" s="89">
        <v>700</v>
      </c>
      <c r="D190" s="103" t="str">
        <f t="shared" si="0"/>
        <v>山崎</v>
      </c>
      <c r="E190" s="104" t="str">
        <f t="shared" si="1"/>
        <v>Y</v>
      </c>
      <c r="F190" s="105" t="str">
        <f t="shared" si="2"/>
        <v>図書委員</v>
      </c>
      <c r="G190" s="88"/>
      <c r="K190" s="89">
        <v>700</v>
      </c>
      <c r="L190" s="103"/>
      <c r="M190" s="104"/>
      <c r="N190" s="105"/>
    </row>
    <row r="191" spans="3:14" ht="21" customHeight="1" x14ac:dyDescent="0.45">
      <c r="C191" s="89">
        <v>900</v>
      </c>
      <c r="D191" s="103" t="str">
        <f t="shared" si="0"/>
        <v>橋本</v>
      </c>
      <c r="E191" s="104" t="str">
        <f t="shared" si="1"/>
        <v>H</v>
      </c>
      <c r="F191" s="105" t="str">
        <f t="shared" si="2"/>
        <v>歌舞伎部</v>
      </c>
      <c r="G191" s="88"/>
      <c r="K191" s="89">
        <v>900</v>
      </c>
      <c r="L191" s="103"/>
      <c r="M191" s="104"/>
      <c r="N191" s="105"/>
    </row>
    <row r="192" spans="3:14" ht="21" customHeight="1" thickBot="1" x14ac:dyDescent="0.5">
      <c r="C192" s="106">
        <v>800</v>
      </c>
      <c r="D192" s="107" t="str">
        <f t="shared" si="0"/>
        <v>加藤</v>
      </c>
      <c r="E192" s="108" t="str">
        <f t="shared" si="1"/>
        <v>K</v>
      </c>
      <c r="F192" s="109" t="str">
        <f t="shared" si="2"/>
        <v>規律委員</v>
      </c>
      <c r="G192" s="88"/>
      <c r="K192" s="106">
        <v>800</v>
      </c>
      <c r="L192" s="107"/>
      <c r="M192" s="108"/>
      <c r="N192" s="109"/>
    </row>
  </sheetData>
  <mergeCells count="11">
    <mergeCell ref="K58:N58"/>
    <mergeCell ref="L76:N76"/>
    <mergeCell ref="K83:N83"/>
    <mergeCell ref="C112:D116"/>
    <mergeCell ref="E112:K116"/>
    <mergeCell ref="A1:G1"/>
    <mergeCell ref="E10:L10"/>
    <mergeCell ref="D14:D18"/>
    <mergeCell ref="B21:D21"/>
    <mergeCell ref="C36:G37"/>
    <mergeCell ref="K45:N45"/>
  </mergeCells>
  <phoneticPr fontId="3"/>
  <pageMargins left="0.7" right="0.7" top="0.75" bottom="0.75" header="0.3" footer="0.3"/>
  <ignoredErrors>
    <ignoredError sqref="C131:C135 K131:K135" numberStoredAsText="1"/>
  </ignoredError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2020-10-17T05:08:04Z</dcterms:created>
  <dcterms:modified xsi:type="dcterms:W3CDTF">2020-10-17T05:31:57Z</dcterms:modified>
</cp:coreProperties>
</file>