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6-関数練習/"/>
    </mc:Choice>
  </mc:AlternateContent>
  <xr:revisionPtr revIDLastSave="1" documentId="8_{5883784D-B44E-479D-87A6-995B7E9323DA}" xr6:coauthVersionLast="45" xr6:coauthVersionMax="45" xr10:uidLastSave="{9B0B6334-2336-405F-B92B-21E8F75D3EEC}"/>
  <bookViews>
    <workbookView xWindow="2004" yWindow="0" windowWidth="19500" windowHeight="12612" xr2:uid="{305694E4-685D-4774-B77B-89F1A71539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1" i="1" l="1"/>
  <c r="E131" i="1"/>
  <c r="F131" i="1" s="1"/>
  <c r="M130" i="1"/>
  <c r="E130" i="1"/>
  <c r="F130" i="1" s="1"/>
  <c r="M129" i="1"/>
  <c r="F129" i="1"/>
  <c r="E129" i="1"/>
  <c r="M128" i="1"/>
  <c r="E128" i="1"/>
  <c r="F128" i="1" s="1"/>
  <c r="M127" i="1"/>
  <c r="E127" i="1"/>
  <c r="F127" i="1" s="1"/>
  <c r="M126" i="1"/>
  <c r="E126" i="1"/>
  <c r="F126" i="1" s="1"/>
  <c r="M125" i="1"/>
  <c r="F125" i="1"/>
  <c r="E125" i="1"/>
  <c r="M124" i="1"/>
  <c r="E124" i="1"/>
  <c r="F124" i="1" s="1"/>
  <c r="M123" i="1"/>
  <c r="E123" i="1"/>
  <c r="F123" i="1" s="1"/>
  <c r="F89" i="1"/>
  <c r="D89" i="1"/>
  <c r="F88" i="1"/>
  <c r="D88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D81" i="1"/>
  <c r="G59" i="1"/>
  <c r="F59" i="1"/>
  <c r="G58" i="1"/>
  <c r="F58" i="1"/>
  <c r="G57" i="1"/>
  <c r="F57" i="1"/>
  <c r="G56" i="1"/>
  <c r="F56" i="1"/>
  <c r="C49" i="1"/>
  <c r="C48" i="1"/>
  <c r="C47" i="1"/>
  <c r="F33" i="1"/>
  <c r="E33" i="1"/>
  <c r="F32" i="1"/>
  <c r="E32" i="1"/>
  <c r="F31" i="1"/>
  <c r="E31" i="1"/>
  <c r="F30" i="1"/>
  <c r="E30" i="1"/>
  <c r="F29" i="1"/>
  <c r="E29" i="1"/>
  <c r="F28" i="1"/>
  <c r="E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28" authorId="0" shapeId="0" xr:uid="{6521FF08-F57D-47FB-93D7-F3DE3DBA7DF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(B28,</t>
        </r>
        <r>
          <rPr>
            <b/>
            <sz val="16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28" authorId="0" shapeId="0" xr:uid="{9D01DCDB-A63F-4E0F-93DD-BA37FA7349B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(B28,</t>
        </r>
        <r>
          <rPr>
            <b/>
            <sz val="16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32" authorId="0" shapeId="0" xr:uid="{69C330B9-369A-4FF6-8DD2-184FE91F94C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(B32,</t>
        </r>
        <r>
          <rPr>
            <b/>
            <sz val="16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56" authorId="1" shapeId="0" xr:uid="{C6973D7F-F55C-46CB-86F5-85ECA20AE3A5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DATEDIF</t>
        </r>
        <r>
          <rPr>
            <b/>
            <sz val="14"/>
            <color indexed="81"/>
            <rFont val="MS P ゴシック"/>
            <family val="3"/>
            <charset val="128"/>
          </rPr>
          <t>(D56,TODAY(),"</t>
        </r>
        <r>
          <rPr>
            <b/>
            <sz val="14"/>
            <color indexed="10"/>
            <rFont val="MS P ゴシック"/>
            <family val="3"/>
            <charset val="128"/>
          </rPr>
          <t>Y</t>
        </r>
        <r>
          <rPr>
            <b/>
            <sz val="14"/>
            <color indexed="81"/>
            <rFont val="MS P ゴシック"/>
            <family val="3"/>
            <charset val="128"/>
          </rPr>
          <t>")</t>
        </r>
      </text>
    </comment>
    <comment ref="G56" authorId="1" shapeId="0" xr:uid="{65B32CBE-6B60-4B1E-A826-594C37B17A1E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DATEDIF</t>
        </r>
        <r>
          <rPr>
            <b/>
            <sz val="14"/>
            <color indexed="81"/>
            <rFont val="MS P ゴシック"/>
            <family val="3"/>
            <charset val="128"/>
          </rPr>
          <t>(E56,TODAY(),"</t>
        </r>
        <r>
          <rPr>
            <b/>
            <sz val="14"/>
            <color indexed="10"/>
            <rFont val="MS P ゴシック"/>
            <family val="3"/>
            <charset val="128"/>
          </rPr>
          <t>Y</t>
        </r>
        <r>
          <rPr>
            <b/>
            <sz val="14"/>
            <color indexed="81"/>
            <rFont val="MS P ゴシック"/>
            <family val="3"/>
            <charset val="128"/>
          </rPr>
          <t>")</t>
        </r>
      </text>
    </comment>
    <comment ref="E67" authorId="0" shapeId="0" xr:uid="{62B1E9D9-F63B-4997-8A5E-87ED86DE2010}">
      <text>
        <r>
          <rPr>
            <sz val="12"/>
            <color indexed="10"/>
            <rFont val="ＭＳ Ｐゴシック"/>
            <family val="3"/>
            <charset val="128"/>
          </rPr>
          <t>数値に「書式」で単位を設定</t>
        </r>
        <r>
          <rPr>
            <sz val="12"/>
            <color indexed="81"/>
            <rFont val="ＭＳ Ｐゴシック"/>
            <family val="3"/>
            <charset val="128"/>
          </rPr>
          <t>します。
「文字列」で入力してはいけません。</t>
        </r>
      </text>
    </comment>
    <comment ref="M69" authorId="1" shapeId="0" xr:uid="{2E930E1D-9946-432C-904F-66517D4751BC}">
      <text>
        <r>
          <rPr>
            <b/>
            <sz val="12"/>
            <color indexed="81"/>
            <rFont val="MS P ゴシック"/>
            <family val="3"/>
            <charset val="128"/>
          </rPr>
          <t>数値に
「</t>
        </r>
        <r>
          <rPr>
            <b/>
            <sz val="12"/>
            <color indexed="10"/>
            <rFont val="MS P ゴシック"/>
            <family val="3"/>
            <charset val="128"/>
          </rPr>
          <t>以上</t>
        </r>
        <r>
          <rPr>
            <b/>
            <sz val="12"/>
            <color indexed="81"/>
            <rFont val="MS P ゴシック"/>
            <family val="3"/>
            <charset val="128"/>
          </rPr>
          <t>」
の単位を設定します</t>
        </r>
      </text>
    </comment>
    <comment ref="D81" authorId="0" shapeId="0" xr:uid="{EC460066-4D7C-4451-BC8D-5FC7EAE6E04A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</t>
        </r>
        <r>
          <rPr>
            <b/>
            <sz val="14"/>
            <color indexed="81"/>
            <rFont val="ＭＳ Ｐゴシック"/>
            <family val="3"/>
            <charset val="128"/>
          </rPr>
          <t>81,</t>
        </r>
        <r>
          <rPr>
            <b/>
            <sz val="14"/>
            <color indexed="12"/>
            <rFont val="ＭＳ Ｐゴシック"/>
            <family val="3"/>
            <charset val="128"/>
          </rPr>
          <t>$E$67:$F$72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 xr:uid="{7F9D1D4A-BA79-4018-8047-BB9F0838BB9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</t>
        </r>
        <r>
          <rPr>
            <b/>
            <sz val="14"/>
            <color indexed="81"/>
            <rFont val="ＭＳ Ｐゴシック"/>
            <family val="3"/>
            <charset val="128"/>
          </rPr>
          <t>81,</t>
        </r>
        <r>
          <rPr>
            <b/>
            <sz val="14"/>
            <color indexed="12"/>
            <rFont val="ＭＳ Ｐゴシック"/>
            <family val="3"/>
            <charset val="128"/>
          </rPr>
          <t>$E$67:$F$72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3" authorId="0" shapeId="0" xr:uid="{6DC00E81-2A6F-4A3D-BF83-EFA0D819EFE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(E123,</t>
        </r>
        <r>
          <rPr>
            <b/>
            <sz val="14"/>
            <color indexed="12"/>
            <rFont val="ＭＳ Ｐゴシック"/>
            <family val="3"/>
            <charset val="128"/>
          </rPr>
          <t>$B$118:$F$119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4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必ず、元表の範囲は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に設定します。</t>
        </r>
      </text>
    </comment>
  </commentList>
</comments>
</file>

<file path=xl/sharedStrings.xml><?xml version="1.0" encoding="utf-8"?>
<sst xmlns="http://schemas.openxmlformats.org/spreadsheetml/2006/main" count="161" uniqueCount="83">
  <si>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</si>
  <si>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</si>
  <si>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</si>
  <si>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</si>
  <si>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r>
      <t>左の表から｢</t>
    </r>
    <r>
      <rPr>
        <b/>
        <sz val="12"/>
        <rFont val="ＭＳ Ｐゴシック"/>
        <family val="3"/>
        <charset val="128"/>
      </rPr>
      <t>部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課</t>
    </r>
    <r>
      <rPr>
        <sz val="12"/>
        <color theme="1"/>
        <rFont val="ＭＳ Ｐゴシック"/>
        <family val="3"/>
        <charset val="128"/>
      </rPr>
      <t>」を別々に取り出しましょう。</t>
    </r>
    <rPh sb="0" eb="1">
      <t>ヒダリ</t>
    </rPh>
    <rPh sb="2" eb="3">
      <t>ヒョウ</t>
    </rPh>
    <rPh sb="6" eb="7">
      <t>ブ</t>
    </rPh>
    <rPh sb="10" eb="11">
      <t>カ</t>
    </rPh>
    <rPh sb="13" eb="15">
      <t>ベツベツ</t>
    </rPh>
    <rPh sb="16" eb="17">
      <t>ト</t>
    </rPh>
    <rPh sb="18" eb="19">
      <t>ダ</t>
    </rPh>
    <phoneticPr fontId="4"/>
  </si>
  <si>
    <t>（ＬＥＦＴ関数・ＲＩＧＨＴ関数＝文字列操作）</t>
    <rPh sb="5" eb="7">
      <t>カンスウ</t>
    </rPh>
    <rPh sb="13" eb="15">
      <t>カンスウ</t>
    </rPh>
    <rPh sb="16" eb="19">
      <t>モジレツ</t>
    </rPh>
    <rPh sb="19" eb="21">
      <t>ソウサ</t>
    </rPh>
    <phoneticPr fontId="4"/>
  </si>
  <si>
    <t>部課名</t>
    <rPh sb="0" eb="2">
      <t>ブカ</t>
    </rPh>
    <rPh sb="2" eb="3">
      <t>ナ</t>
    </rPh>
    <phoneticPr fontId="4"/>
  </si>
  <si>
    <t>部</t>
    <rPh sb="0" eb="1">
      <t>ブ</t>
    </rPh>
    <phoneticPr fontId="4"/>
  </si>
  <si>
    <t>課</t>
    <rPh sb="0" eb="1">
      <t>カ</t>
    </rPh>
    <phoneticPr fontId="4"/>
  </si>
  <si>
    <t>事業部生産課</t>
    <rPh sb="0" eb="2">
      <t>ジギョウ</t>
    </rPh>
    <rPh sb="2" eb="3">
      <t>ブ</t>
    </rPh>
    <rPh sb="3" eb="5">
      <t>セイサン</t>
    </rPh>
    <rPh sb="5" eb="6">
      <t>カ</t>
    </rPh>
    <phoneticPr fontId="4"/>
  </si>
  <si>
    <t>事業部開発課</t>
    <rPh sb="0" eb="2">
      <t>ジギョウ</t>
    </rPh>
    <rPh sb="2" eb="3">
      <t>ブ</t>
    </rPh>
    <rPh sb="3" eb="5">
      <t>カイハツ</t>
    </rPh>
    <rPh sb="5" eb="6">
      <t>カ</t>
    </rPh>
    <phoneticPr fontId="4"/>
  </si>
  <si>
    <t>総務部人事課</t>
    <rPh sb="0" eb="2">
      <t>ソウム</t>
    </rPh>
    <rPh sb="2" eb="3">
      <t>ブ</t>
    </rPh>
    <rPh sb="3" eb="6">
      <t>ジンジカ</t>
    </rPh>
    <phoneticPr fontId="4"/>
  </si>
  <si>
    <t>総務部経理課</t>
    <rPh sb="0" eb="2">
      <t>ソウム</t>
    </rPh>
    <rPh sb="2" eb="3">
      <t>ブ</t>
    </rPh>
    <rPh sb="3" eb="6">
      <t>ケイリカ</t>
    </rPh>
    <phoneticPr fontId="4"/>
  </si>
  <si>
    <t>営業部第1販売</t>
    <rPh sb="0" eb="2">
      <t>エイギョウ</t>
    </rPh>
    <rPh sb="2" eb="3">
      <t>ブ</t>
    </rPh>
    <rPh sb="3" eb="4">
      <t>ダイ</t>
    </rPh>
    <rPh sb="5" eb="7">
      <t>ハンバイ</t>
    </rPh>
    <phoneticPr fontId="4"/>
  </si>
  <si>
    <t>営業部第2販売</t>
    <rPh sb="0" eb="2">
      <t>エイギョウ</t>
    </rPh>
    <rPh sb="2" eb="3">
      <t>ブ</t>
    </rPh>
    <rPh sb="3" eb="4">
      <t>ダイ</t>
    </rPh>
    <rPh sb="5" eb="7">
      <t>ハンバイ</t>
    </rPh>
    <phoneticPr fontId="4"/>
  </si>
  <si>
    <t>日付の差を算出する。</t>
    <rPh sb="0" eb="2">
      <t>ヒヅケ</t>
    </rPh>
    <rPh sb="3" eb="4">
      <t>サ</t>
    </rPh>
    <rPh sb="5" eb="7">
      <t>サンシュツ</t>
    </rPh>
    <phoneticPr fontId="4"/>
  </si>
  <si>
    <t>（ＤＡＴＥＤＩＦ＝日付／時刻）</t>
    <rPh sb="9" eb="11">
      <t>ヒヅケ</t>
    </rPh>
    <rPh sb="12" eb="14">
      <t>ジコク</t>
    </rPh>
    <phoneticPr fontId="4"/>
  </si>
  <si>
    <t>●</t>
    <phoneticPr fontId="4"/>
  </si>
  <si>
    <t>から</t>
    <phoneticPr fontId="4"/>
  </si>
  <si>
    <t>まで</t>
    <phoneticPr fontId="4"/>
  </si>
  <si>
    <t>日です</t>
    <rPh sb="0" eb="1">
      <t>ヒ</t>
    </rPh>
    <phoneticPr fontId="4"/>
  </si>
  <si>
    <r>
      <t>=DATEDIF(</t>
    </r>
    <r>
      <rPr>
        <sz val="12"/>
        <color indexed="12"/>
        <rFont val="ＭＳ Ｐゴシック"/>
        <family val="3"/>
        <charset val="128"/>
      </rPr>
      <t>$C$43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$E$43</t>
    </r>
    <r>
      <rPr>
        <sz val="12"/>
        <color theme="1"/>
        <rFont val="ＭＳ Ｐゴシック"/>
        <family val="3"/>
        <charset val="128"/>
      </rPr>
      <t>,"</t>
    </r>
    <r>
      <rPr>
        <sz val="12"/>
        <color indexed="10"/>
        <rFont val="ＭＳ Ｐゴシック"/>
        <family val="3"/>
        <charset val="128"/>
      </rPr>
      <t>D</t>
    </r>
    <r>
      <rPr>
        <sz val="12"/>
        <color theme="1"/>
        <rFont val="ＭＳ Ｐゴシック"/>
        <family val="3"/>
        <charset val="128"/>
      </rPr>
      <t>")</t>
    </r>
    <phoneticPr fontId="4"/>
  </si>
  <si>
    <t>月です</t>
    <rPh sb="0" eb="1">
      <t>ツキ</t>
    </rPh>
    <phoneticPr fontId="4"/>
  </si>
  <si>
    <r>
      <t>=DATEDIF(</t>
    </r>
    <r>
      <rPr>
        <sz val="12"/>
        <color indexed="12"/>
        <rFont val="ＭＳ Ｐゴシック"/>
        <family val="3"/>
        <charset val="128"/>
      </rPr>
      <t>$C$43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$E$44,"</t>
    </r>
    <r>
      <rPr>
        <sz val="12"/>
        <color indexed="10"/>
        <rFont val="ＭＳ Ｐゴシック"/>
        <family val="3"/>
        <charset val="128"/>
      </rPr>
      <t>M</t>
    </r>
    <r>
      <rPr>
        <sz val="12"/>
        <color indexed="12"/>
        <rFont val="ＭＳ Ｐゴシック"/>
        <family val="3"/>
        <charset val="128"/>
      </rPr>
      <t>")</t>
    </r>
    <r>
      <rPr>
        <sz val="11"/>
        <color theme="1"/>
        <rFont val="游ゴシック"/>
        <family val="2"/>
        <charset val="128"/>
        <scheme val="minor"/>
      </rPr>
      <t/>
    </r>
    <phoneticPr fontId="4"/>
  </si>
  <si>
    <t>年です</t>
    <rPh sb="0" eb="1">
      <t>ネン</t>
    </rPh>
    <phoneticPr fontId="4"/>
  </si>
  <si>
    <r>
      <t>=DATEDIF(</t>
    </r>
    <r>
      <rPr>
        <sz val="12"/>
        <color indexed="12"/>
        <rFont val="ＭＳ Ｐゴシック"/>
        <family val="3"/>
        <charset val="128"/>
      </rPr>
      <t>$C$43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$E$45,"</t>
    </r>
    <r>
      <rPr>
        <sz val="12"/>
        <color indexed="10"/>
        <rFont val="ＭＳ Ｐゴシック"/>
        <family val="3"/>
        <charset val="128"/>
      </rPr>
      <t>Y</t>
    </r>
    <r>
      <rPr>
        <sz val="12"/>
        <color indexed="12"/>
        <rFont val="ＭＳ Ｐゴシック"/>
        <family val="3"/>
        <charset val="128"/>
      </rPr>
      <t>")</t>
    </r>
    <r>
      <rPr>
        <sz val="11"/>
        <color theme="1"/>
        <rFont val="游ゴシック"/>
        <family val="2"/>
        <charset val="128"/>
        <scheme val="minor"/>
      </rPr>
      <t/>
    </r>
    <phoneticPr fontId="4"/>
  </si>
  <si>
    <r>
      <t>※対象のセルを「</t>
    </r>
    <r>
      <rPr>
        <sz val="12"/>
        <color rgb="FFFF0000"/>
        <rFont val="ＭＳ Ｐゴシック"/>
        <family val="3"/>
        <charset val="128"/>
      </rPr>
      <t>絶対参照</t>
    </r>
    <r>
      <rPr>
        <sz val="12"/>
        <color theme="1"/>
        <rFont val="ＭＳ Ｐゴシック"/>
        <family val="3"/>
        <charset val="128"/>
      </rPr>
      <t>」に設定して、コピーします。→計算式のバーで｛Ｄ｝を｛Ｍ｝｛Ｙ｝に変更すると楽ですね。</t>
    </r>
    <rPh sb="1" eb="3">
      <t>タイショウ</t>
    </rPh>
    <rPh sb="8" eb="10">
      <t>ゼッタイ</t>
    </rPh>
    <rPh sb="10" eb="12">
      <t>サンショウ</t>
    </rPh>
    <rPh sb="14" eb="16">
      <t>セッテイ</t>
    </rPh>
    <rPh sb="27" eb="29">
      <t>ケイサン</t>
    </rPh>
    <rPh sb="29" eb="30">
      <t>シキ</t>
    </rPh>
    <rPh sb="45" eb="47">
      <t>ヘンコウ</t>
    </rPh>
    <rPh sb="50" eb="51">
      <t>ラク</t>
    </rPh>
    <phoneticPr fontId="4"/>
  </si>
  <si>
    <t>※単位の設定は「セルの書式設定」の｛ユーザー定義｝で設定します。</t>
    <rPh sb="1" eb="3">
      <t>タンイ</t>
    </rPh>
    <rPh sb="4" eb="6">
      <t>セッテイ</t>
    </rPh>
    <rPh sb="11" eb="13">
      <t>ショシキ</t>
    </rPh>
    <rPh sb="13" eb="15">
      <t>セッテイ</t>
    </rPh>
    <rPh sb="22" eb="24">
      <t>テイギ</t>
    </rPh>
    <rPh sb="26" eb="28">
      <t>セッテイ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</si>
  <si>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</si>
  <si>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</si>
  <si>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</si>
  <si>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</si>
  <si>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</si>
  <si>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Bさん</t>
    <phoneticPr fontId="4"/>
  </si>
  <si>
    <t>Cさん</t>
    <phoneticPr fontId="4"/>
  </si>
  <si>
    <t>Dさん</t>
    <phoneticPr fontId="4"/>
  </si>
  <si>
    <t>科目評価表</t>
    <rPh sb="0" eb="2">
      <t>カモク</t>
    </rPh>
    <rPh sb="2" eb="4">
      <t>ヒョウカ</t>
    </rPh>
    <rPh sb="4" eb="5">
      <t>ヒョウ</t>
    </rPh>
    <phoneticPr fontId="4"/>
  </si>
  <si>
    <r>
      <t>右の「</t>
    </r>
    <r>
      <rPr>
        <b/>
        <sz val="12"/>
        <rFont val="ＭＳ Ｐゴシック"/>
        <family val="3"/>
        <charset val="128"/>
      </rPr>
      <t>科目評価表</t>
    </r>
    <r>
      <rPr>
        <sz val="12"/>
        <color theme="1"/>
        <rFont val="ＭＳ Ｐゴシック"/>
        <family val="3"/>
        <charset val="128"/>
      </rPr>
      <t>」を元に</t>
    </r>
    <rPh sb="0" eb="1">
      <t>ミギ</t>
    </rPh>
    <rPh sb="3" eb="5">
      <t>カモク</t>
    </rPh>
    <rPh sb="5" eb="7">
      <t>ヒョウカ</t>
    </rPh>
    <rPh sb="7" eb="8">
      <t>ヒョウ</t>
    </rPh>
    <rPh sb="10" eb="11">
      <t>モト</t>
    </rPh>
    <phoneticPr fontId="4"/>
  </si>
  <si>
    <t>得点</t>
    <rPh sb="0" eb="2">
      <t>トクテン</t>
    </rPh>
    <phoneticPr fontId="4"/>
  </si>
  <si>
    <t>評価</t>
    <rPh sb="0" eb="2">
      <t>ヒョウカ</t>
    </rPh>
    <phoneticPr fontId="4"/>
  </si>
  <si>
    <t>（ＶＬＯＯＫＵＰ関数＝検索行列）</t>
    <rPh sb="8" eb="10">
      <t>カンスウ</t>
    </rPh>
    <rPh sb="11" eb="13">
      <t>ケンサク</t>
    </rPh>
    <rPh sb="13" eb="15">
      <t>ギョウレツ</t>
    </rPh>
    <phoneticPr fontId="4"/>
  </si>
  <si>
    <t>「科目評価表」と実際の得点の数値は一致していません。</t>
    <rPh sb="1" eb="3">
      <t>カモク</t>
    </rPh>
    <rPh sb="3" eb="5">
      <t>ヒョウカ</t>
    </rPh>
    <rPh sb="5" eb="6">
      <t>ヒョウ</t>
    </rPh>
    <rPh sb="8" eb="10">
      <t>ジッサイ</t>
    </rPh>
    <rPh sb="11" eb="13">
      <t>トクテン</t>
    </rPh>
    <rPh sb="14" eb="16">
      <t>スウチ</t>
    </rPh>
    <rPh sb="17" eb="19">
      <t>イッチ</t>
    </rPh>
    <phoneticPr fontId="4"/>
  </si>
  <si>
    <t>このような場合には、</t>
    <rPh sb="5" eb="7">
      <t>バアイ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</si>
  <si>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</si>
  <si>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</si>
  <si>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No</t>
    <phoneticPr fontId="4"/>
  </si>
  <si>
    <t>科目評価</t>
    <rPh sb="0" eb="2">
      <t>カモク</t>
    </rPh>
    <rPh sb="2" eb="4">
      <t>ヒョウカ</t>
    </rPh>
    <phoneticPr fontId="4"/>
  </si>
  <si>
    <t>01</t>
    <phoneticPr fontId="4"/>
  </si>
  <si>
    <t>02</t>
  </si>
  <si>
    <t>03</t>
  </si>
  <si>
    <t>04</t>
  </si>
  <si>
    <t>05</t>
  </si>
  <si>
    <t>06</t>
  </si>
  <si>
    <t>07</t>
  </si>
  <si>
    <t>08</t>
  </si>
  <si>
    <t>09</t>
  </si>
  <si>
    <t>《方法》</t>
    <rPh sb="1" eb="3">
      <t>ホウホウ</t>
    </rPh>
    <phoneticPr fontId="4"/>
  </si>
  <si>
    <t>①右のように「Ｄ８１」のセルにＶＬＯＯＫＵＰ関数を設定</t>
    <rPh sb="1" eb="2">
      <t>ミギ</t>
    </rPh>
    <rPh sb="22" eb="24">
      <t>カンスウ</t>
    </rPh>
    <rPh sb="25" eb="27">
      <t>セッテイ</t>
    </rPh>
    <phoneticPr fontId="4"/>
  </si>
  <si>
    <t>②「科目評価表」の範囲を「絶対参照」に設定します。</t>
    <rPh sb="2" eb="4">
      <t>カモク</t>
    </rPh>
    <rPh sb="4" eb="6">
      <t>ヒョウカ</t>
    </rPh>
    <rPh sb="6" eb="7">
      <t>ヒョウ</t>
    </rPh>
    <rPh sb="9" eb="11">
      <t>ハンイ</t>
    </rPh>
    <rPh sb="13" eb="15">
      <t>ゼッタイ</t>
    </rPh>
    <rPh sb="15" eb="17">
      <t>サンショウ</t>
    </rPh>
    <rPh sb="19" eb="21">
      <t>セッテイ</t>
    </rPh>
    <phoneticPr fontId="4"/>
  </si>
  <si>
    <t>③作成した計算式を下にコピーします。</t>
    <rPh sb="1" eb="3">
      <t>サクセイ</t>
    </rPh>
    <rPh sb="5" eb="7">
      <t>ケイサン</t>
    </rPh>
    <rPh sb="7" eb="8">
      <t>シキ</t>
    </rPh>
    <rPh sb="9" eb="10">
      <t>シタ</t>
    </rPh>
    <phoneticPr fontId="4"/>
  </si>
  <si>
    <t>④「国語」の式を全て選択し、右クリックで「コピー」</t>
    <rPh sb="2" eb="4">
      <t>コクゴ</t>
    </rPh>
    <rPh sb="6" eb="7">
      <t>シキ</t>
    </rPh>
    <rPh sb="8" eb="9">
      <t>スベ</t>
    </rPh>
    <rPh sb="10" eb="12">
      <t>センタク</t>
    </rPh>
    <rPh sb="14" eb="15">
      <t>ミギ</t>
    </rPh>
    <phoneticPr fontId="4"/>
  </si>
  <si>
    <t>⑤「算数」の最初のセルで、右クリックして「貼り付け」</t>
    <rPh sb="2" eb="4">
      <t>サンスウ</t>
    </rPh>
    <rPh sb="6" eb="8">
      <t>サイショ</t>
    </rPh>
    <rPh sb="13" eb="14">
      <t>ミギ</t>
    </rPh>
    <rPh sb="21" eb="22">
      <t>ハ</t>
    </rPh>
    <rPh sb="23" eb="24">
      <t>ツ</t>
    </rPh>
    <phoneticPr fontId="4"/>
  </si>
  <si>
    <t>※＜考え方＞</t>
    <rPh sb="2" eb="3">
      <t>カンガ</t>
    </rPh>
    <rPh sb="4" eb="5">
      <t>カタ</t>
    </rPh>
    <phoneticPr fontId="4"/>
  </si>
  <si>
    <t>　この位置で、絶対参照で固定された「科目評価表」の</t>
    <rPh sb="3" eb="5">
      <t>イチ</t>
    </rPh>
    <rPh sb="7" eb="9">
      <t>ゼッタイ</t>
    </rPh>
    <rPh sb="9" eb="11">
      <t>サンショウ</t>
    </rPh>
    <rPh sb="12" eb="14">
      <t>コテイ</t>
    </rPh>
    <rPh sb="18" eb="20">
      <t>カモク</t>
    </rPh>
    <rPh sb="20" eb="22">
      <t>ヒョウカ</t>
    </rPh>
    <rPh sb="22" eb="23">
      <t>ヒョウ</t>
    </rPh>
    <phoneticPr fontId="4"/>
  </si>
  <si>
    <t>　範囲の｛２列目｝のデータを検索しなさい。</t>
    <rPh sb="1" eb="3">
      <t>ハンイ</t>
    </rPh>
    <rPh sb="6" eb="7">
      <t>レツ</t>
    </rPh>
    <rPh sb="7" eb="8">
      <t>メ</t>
    </rPh>
    <rPh sb="14" eb="16">
      <t>ケンサク</t>
    </rPh>
    <phoneticPr fontId="4"/>
  </si>
  <si>
    <t>　「科目評価表」の範囲が絶対参照に設定されているので</t>
    <rPh sb="2" eb="4">
      <t>カモク</t>
    </rPh>
    <rPh sb="4" eb="6">
      <t>ヒョウカ</t>
    </rPh>
    <rPh sb="6" eb="7">
      <t>ヒョウ</t>
    </rPh>
    <rPh sb="9" eb="11">
      <t>ハンイ</t>
    </rPh>
    <rPh sb="12" eb="14">
      <t>ゼッタイ</t>
    </rPh>
    <rPh sb="14" eb="16">
      <t>サンショウ</t>
    </rPh>
    <rPh sb="17" eb="19">
      <t>セッテイ</t>
    </rPh>
    <phoneticPr fontId="4"/>
  </si>
  <si>
    <t>　コピー＆貼り付けで操作できます。</t>
    <rPh sb="5" eb="6">
      <t>ハ</t>
    </rPh>
    <rPh sb="7" eb="8">
      <t>ツ</t>
    </rPh>
    <rPh sb="10" eb="12">
      <t>ソウサ</t>
    </rPh>
    <phoneticPr fontId="4"/>
  </si>
  <si>
    <r>
      <t>右の「</t>
    </r>
    <r>
      <rPr>
        <b/>
        <sz val="12"/>
        <rFont val="ＭＳ Ｐゴシック"/>
        <family val="3"/>
        <charset val="128"/>
      </rPr>
      <t>総合評価表</t>
    </r>
    <r>
      <rPr>
        <sz val="12"/>
        <color theme="1"/>
        <rFont val="ＭＳ Ｐゴシック"/>
        <family val="3"/>
        <charset val="128"/>
      </rPr>
      <t>」を元に</t>
    </r>
    <rPh sb="0" eb="1">
      <t>ミギ</t>
    </rPh>
    <rPh sb="3" eb="5">
      <t>ソウゴウ</t>
    </rPh>
    <rPh sb="5" eb="7">
      <t>ヒョウカ</t>
    </rPh>
    <rPh sb="7" eb="8">
      <t>ヒョウ</t>
    </rPh>
    <rPh sb="10" eb="11">
      <t>モト</t>
    </rPh>
    <phoneticPr fontId="4"/>
  </si>
  <si>
    <t>（ＨＬＯＯＫＵＰ関数＝検索行列）</t>
    <rPh sb="8" eb="10">
      <t>カンスウ</t>
    </rPh>
    <rPh sb="11" eb="13">
      <t>ケンサク</t>
    </rPh>
    <rPh sb="13" eb="15">
      <t>ギョウレツ</t>
    </rPh>
    <phoneticPr fontId="4"/>
  </si>
  <si>
    <t>総合評価表</t>
    <rPh sb="0" eb="2">
      <t>ソウゴウ</t>
    </rPh>
    <rPh sb="2" eb="4">
      <t>ヒョウカ</t>
    </rPh>
    <rPh sb="4" eb="5">
      <t>ヒョウ</t>
    </rPh>
    <phoneticPr fontId="4"/>
  </si>
  <si>
    <t>評価合計</t>
    <rPh sb="0" eb="2">
      <t>ヒョウカ</t>
    </rPh>
    <rPh sb="2" eb="4">
      <t>ゴウケイ</t>
    </rPh>
    <phoneticPr fontId="4"/>
  </si>
  <si>
    <t>D</t>
    <phoneticPr fontId="4"/>
  </si>
  <si>
    <t>C</t>
    <phoneticPr fontId="4"/>
  </si>
  <si>
    <t>B</t>
    <phoneticPr fontId="4"/>
  </si>
  <si>
    <t>A</t>
    <phoneticPr fontId="4"/>
  </si>
  <si>
    <t>国語</t>
  </si>
  <si>
    <t>算数</t>
  </si>
  <si>
    <t>合計</t>
    <rPh sb="0" eb="2">
      <t>ゴウケイ</t>
    </rPh>
    <phoneticPr fontId="4"/>
  </si>
  <si>
    <t>総合</t>
  </si>
  <si>
    <t>Copyright(c) Beginners Site All right reserved 2020/10/20</t>
    <phoneticPr fontId="4"/>
  </si>
  <si>
    <r>
      <t>&lt;</t>
    </r>
    <r>
      <rPr>
        <b/>
        <sz val="14"/>
        <color indexed="10"/>
        <rFont val="ＭＳ Ｐゴシック"/>
        <family val="3"/>
        <charset val="128"/>
      </rPr>
      <t>重要</t>
    </r>
    <r>
      <rPr>
        <sz val="14"/>
        <color theme="1"/>
        <rFont val="ＭＳ Ｐゴシック"/>
        <family val="3"/>
        <charset val="128"/>
      </rPr>
      <t>&gt;</t>
    </r>
    <rPh sb="1" eb="3">
      <t>ジュウヨウ</t>
    </rPh>
    <phoneticPr fontId="6"/>
  </si>
  <si>
    <r>
      <t>※　検索の型を「</t>
    </r>
    <r>
      <rPr>
        <b/>
        <sz val="14"/>
        <color indexed="10"/>
        <rFont val="ＭＳ Ｐゴシック"/>
        <family val="3"/>
        <charset val="128"/>
      </rPr>
      <t>1</t>
    </r>
    <r>
      <rPr>
        <b/>
        <sz val="14"/>
        <color theme="1"/>
        <rFont val="ＭＳ Ｐゴシック"/>
        <family val="3"/>
        <charset val="128"/>
      </rPr>
      <t>」を入力。</t>
    </r>
    <rPh sb="2" eb="4">
      <t>ケンサク</t>
    </rPh>
    <rPh sb="5" eb="6">
      <t>カタ</t>
    </rPh>
    <rPh sb="11" eb="13">
      <t>ニュウリョク</t>
    </rPh>
    <phoneticPr fontId="6"/>
  </si>
  <si>
    <r>
      <t>「総合評価表」の元表が</t>
    </r>
    <r>
      <rPr>
        <b/>
        <sz val="14"/>
        <color rgb="FFFF0000"/>
        <rFont val="ＭＳ Ｐゴシック"/>
        <family val="3"/>
        <charset val="128"/>
      </rPr>
      <t>横のデータ</t>
    </r>
    <r>
      <rPr>
        <b/>
        <sz val="14"/>
        <rFont val="ＭＳ Ｐゴシック"/>
        <family val="3"/>
        <charset val="128"/>
      </rPr>
      <t>ですので、</t>
    </r>
    <r>
      <rPr>
        <b/>
        <sz val="14"/>
        <color indexed="10"/>
        <rFont val="ＭＳ Ｐゴシック"/>
        <family val="3"/>
        <charset val="128"/>
      </rPr>
      <t>ＨＬＯＯＫＵＰ関数</t>
    </r>
    <r>
      <rPr>
        <b/>
        <sz val="14"/>
        <rFont val="ＭＳ Ｐゴシック"/>
        <family val="3"/>
        <charset val="128"/>
      </rPr>
      <t>となります。</t>
    </r>
    <rPh sb="1" eb="3">
      <t>ソウゴウ</t>
    </rPh>
    <rPh sb="3" eb="5">
      <t>ヒョウカ</t>
    </rPh>
    <rPh sb="5" eb="6">
      <t>ヒョウ</t>
    </rPh>
    <rPh sb="8" eb="9">
      <t>モト</t>
    </rPh>
    <rPh sb="9" eb="10">
      <t>ヒョウ</t>
    </rPh>
    <rPh sb="11" eb="12">
      <t>ヨコ</t>
    </rPh>
    <rPh sb="28" eb="30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</si>
</sst>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&quot;円&quot;"/>
    <numFmt numFmtId="177" formatCode="#,###&quot;個&quot;"/>
    <numFmt numFmtId="178" formatCode="##&quot;歳&quot;"/>
    <numFmt numFmtId="179" formatCode="General&quot;年&quot;"/>
    <numFmt numFmtId="180" formatCode="##\ &quot;以上&quot;"/>
  </numFmts>
  <fonts count="3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8" borderId="7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4" fontId="6" fillId="9" borderId="0" xfId="0" applyNumberFormat="1" applyFont="1" applyFill="1" applyAlignment="1">
      <alignment horizontal="center" vertical="center"/>
    </xf>
    <xf numFmtId="14" fontId="6" fillId="10" borderId="0" xfId="0" applyNumberFormat="1" applyFont="1" applyFill="1" applyAlignment="1">
      <alignment horizontal="center" vertical="center"/>
    </xf>
    <xf numFmtId="0" fontId="11" fillId="0" borderId="0" xfId="0" applyFont="1">
      <alignment vertical="center"/>
    </xf>
    <xf numFmtId="38" fontId="12" fillId="8" borderId="7" xfId="1" applyFont="1" applyFill="1" applyBorder="1" applyAlignment="1">
      <alignment vertical="center"/>
    </xf>
    <xf numFmtId="0" fontId="5" fillId="0" borderId="0" xfId="0" quotePrefix="1" applyFont="1" applyAlignment="1">
      <alignment horizontal="left" vertical="center"/>
    </xf>
    <xf numFmtId="0" fontId="5" fillId="3" borderId="7" xfId="0" applyFont="1" applyFill="1" applyBorder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57" fontId="5" fillId="0" borderId="7" xfId="0" applyNumberFormat="1" applyFont="1" applyBorder="1">
      <alignment vertical="center"/>
    </xf>
    <xf numFmtId="178" fontId="12" fillId="8" borderId="7" xfId="0" applyNumberFormat="1" applyFont="1" applyFill="1" applyBorder="1">
      <alignment vertical="center"/>
    </xf>
    <xf numFmtId="179" fontId="12" fillId="8" borderId="7" xfId="0" applyNumberFormat="1" applyFont="1" applyFill="1" applyBorder="1">
      <alignment vertical="center"/>
    </xf>
    <xf numFmtId="0" fontId="12" fillId="8" borderId="7" xfId="0" applyFont="1" applyFill="1" applyBorder="1">
      <alignment vertical="center"/>
    </xf>
    <xf numFmtId="0" fontId="5" fillId="3" borderId="5" xfId="0" applyFont="1" applyFill="1" applyBorder="1">
      <alignment vertical="center"/>
    </xf>
    <xf numFmtId="0" fontId="5" fillId="3" borderId="6" xfId="0" applyFont="1" applyFill="1" applyBorder="1">
      <alignment vertical="center"/>
    </xf>
    <xf numFmtId="0" fontId="5" fillId="11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6" fillId="0" borderId="7" xfId="0" applyFont="1" applyBorder="1">
      <alignment vertical="center"/>
    </xf>
    <xf numFmtId="180" fontId="12" fillId="13" borderId="7" xfId="0" applyNumberFormat="1" applyFont="1" applyFill="1" applyBorder="1">
      <alignment vertical="center"/>
    </xf>
    <xf numFmtId="0" fontId="12" fillId="13" borderId="7" xfId="0" applyFont="1" applyFill="1" applyBorder="1">
      <alignment vertical="center"/>
    </xf>
    <xf numFmtId="0" fontId="16" fillId="0" borderId="0" xfId="0" applyFont="1">
      <alignment vertical="center"/>
    </xf>
    <xf numFmtId="0" fontId="5" fillId="0" borderId="7" xfId="0" applyFont="1" applyBorder="1">
      <alignment vertical="center"/>
    </xf>
    <xf numFmtId="0" fontId="5" fillId="15" borderId="7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12" fillId="16" borderId="7" xfId="0" quotePrefix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6" fillId="0" borderId="8" xfId="0" applyFont="1" applyBorder="1">
      <alignment vertical="center"/>
    </xf>
    <xf numFmtId="0" fontId="5" fillId="0" borderId="8" xfId="0" applyFont="1" applyBorder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18" borderId="7" xfId="0" applyFont="1" applyFill="1" applyBorder="1" applyAlignment="1">
      <alignment horizontal="center" vertical="center"/>
    </xf>
    <xf numFmtId="0" fontId="5" fillId="13" borderId="7" xfId="0" applyFont="1" applyFill="1" applyBorder="1" applyAlignment="1">
      <alignment horizontal="center" vertical="center"/>
    </xf>
    <xf numFmtId="0" fontId="12" fillId="14" borderId="0" xfId="0" applyFont="1" applyFill="1">
      <alignment vertical="center"/>
    </xf>
    <xf numFmtId="0" fontId="31" fillId="14" borderId="0" xfId="0" applyFont="1" applyFill="1">
      <alignment vertical="center"/>
    </xf>
    <xf numFmtId="0" fontId="32" fillId="1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114299</xdr:colOff>
      <xdr:row>2</xdr:row>
      <xdr:rowOff>19050</xdr:rowOff>
    </xdr:from>
    <xdr:to>
      <xdr:col>11</xdr:col>
      <xdr:colOff>19049</xdr:colOff>
      <xdr:row>6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F77D5C5-D8F6-4050-BBCC-40F31A9FC9C4}"/>
            </a:ext>
          </a:extLst>
        </xdr:cNvPr>
        <xdr:cNvSpPr txBox="1">
          <a:spLocks noChangeArrowheads="1"/>
        </xdr:cNvSpPr>
      </xdr:nvSpPr>
      <xdr:spPr bwMode="auto">
        <a:xfrm>
          <a:off x="3261359" y="506730"/>
          <a:ext cx="3539490" cy="114681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552118</xdr:colOff>
      <xdr:row>10</xdr:row>
      <xdr:rowOff>56121</xdr:rowOff>
    </xdr:from>
    <xdr:to>
      <xdr:col>13</xdr:col>
      <xdr:colOff>501281</xdr:colOff>
      <xdr:row>14</xdr:row>
      <xdr:rowOff>57146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31343C6D-470B-4C8C-8F77-98C66869304B}"/>
            </a:ext>
          </a:extLst>
        </xdr:cNvPr>
        <xdr:cNvGrpSpPr>
          <a:grpSpLocks/>
        </xdr:cNvGrpSpPr>
      </xdr:nvGrpSpPr>
      <xdr:grpSpPr bwMode="auto">
        <a:xfrm>
          <a:off x="773098" y="2494521"/>
          <a:ext cx="7973023" cy="976385"/>
          <a:chOff x="44" y="222"/>
          <a:chExt cx="760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9970AC2-B582-4BB7-B498-FAC381702F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994AA50-D101-4870-AD6B-77B741C758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540143F-0A4E-4141-BC02-58DFE9818D1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2" y="222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360C7B9-6892-470F-B680-7CF6BA48C08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4" y="223"/>
            <a:ext cx="57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114300</xdr:rowOff>
    </xdr:from>
    <xdr:to>
      <xdr:col>1</xdr:col>
      <xdr:colOff>571500</xdr:colOff>
      <xdr:row>19</xdr:row>
      <xdr:rowOff>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2DAACA50-F382-4FD4-A60D-022B774DA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4259580"/>
          <a:ext cx="552450" cy="37338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47626</xdr:colOff>
      <xdr:row>17</xdr:row>
      <xdr:rowOff>104775</xdr:rowOff>
    </xdr:from>
    <xdr:to>
      <xdr:col>9</xdr:col>
      <xdr:colOff>504826</xdr:colOff>
      <xdr:row>18</xdr:row>
      <xdr:rowOff>161925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60E47B54-32C1-46DD-8904-2D5DF1B14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52086" y="4250055"/>
          <a:ext cx="57150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106</xdr:row>
      <xdr:rowOff>95250</xdr:rowOff>
    </xdr:from>
    <xdr:to>
      <xdr:col>1</xdr:col>
      <xdr:colOff>504825</xdr:colOff>
      <xdr:row>107</xdr:row>
      <xdr:rowOff>219075</xdr:rowOff>
    </xdr:to>
    <xdr:pic>
      <xdr:nvPicPr>
        <xdr:cNvPr id="10" name="Picture 796">
          <a:extLst>
            <a:ext uri="{FF2B5EF4-FFF2-40B4-BE49-F238E27FC236}">
              <a16:creationId xmlns:a16="http://schemas.microsoft.com/office/drawing/2014/main" id="{9622819B-4357-436F-85B2-933EBA9F6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6178510"/>
          <a:ext cx="554355" cy="36766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619125</xdr:colOff>
      <xdr:row>106</xdr:row>
      <xdr:rowOff>114300</xdr:rowOff>
    </xdr:from>
    <xdr:to>
      <xdr:col>9</xdr:col>
      <xdr:colOff>400050</xdr:colOff>
      <xdr:row>107</xdr:row>
      <xdr:rowOff>200025</xdr:rowOff>
    </xdr:to>
    <xdr:pic>
      <xdr:nvPicPr>
        <xdr:cNvPr id="11" name="Picture 797">
          <a:extLst>
            <a:ext uri="{FF2B5EF4-FFF2-40B4-BE49-F238E27FC236}">
              <a16:creationId xmlns:a16="http://schemas.microsoft.com/office/drawing/2014/main" id="{166C4B4E-57D5-4079-9270-C503A4108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37785" y="26197560"/>
          <a:ext cx="581025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28575</xdr:colOff>
      <xdr:row>134</xdr:row>
      <xdr:rowOff>133350</xdr:rowOff>
    </xdr:from>
    <xdr:to>
      <xdr:col>6</xdr:col>
      <xdr:colOff>596265</xdr:colOff>
      <xdr:row>151</xdr:row>
      <xdr:rowOff>228600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B7BCD84E-BCD6-41E8-B601-44C439B18E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" y="33044130"/>
          <a:ext cx="4088130" cy="424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123825</xdr:colOff>
      <xdr:row>40</xdr:row>
      <xdr:rowOff>171450</xdr:rowOff>
    </xdr:from>
    <xdr:to>
      <xdr:col>1</xdr:col>
      <xdr:colOff>457200</xdr:colOff>
      <xdr:row>42</xdr:row>
      <xdr:rowOff>57150</xdr:rowOff>
    </xdr:to>
    <xdr:pic>
      <xdr:nvPicPr>
        <xdr:cNvPr id="13" name="Picture 672">
          <a:extLst>
            <a:ext uri="{FF2B5EF4-FFF2-40B4-BE49-F238E27FC236}">
              <a16:creationId xmlns:a16="http://schemas.microsoft.com/office/drawing/2014/main" id="{718C8CC3-4EBE-4976-87D9-07F9F8063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5" y="9925050"/>
          <a:ext cx="554355" cy="373380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676275</xdr:colOff>
      <xdr:row>40</xdr:row>
      <xdr:rowOff>200024</xdr:rowOff>
    </xdr:from>
    <xdr:to>
      <xdr:col>9</xdr:col>
      <xdr:colOff>342900</xdr:colOff>
      <xdr:row>42</xdr:row>
      <xdr:rowOff>38099</xdr:rowOff>
    </xdr:to>
    <xdr:pic>
      <xdr:nvPicPr>
        <xdr:cNvPr id="14" name="Picture 673">
          <a:extLst>
            <a:ext uri="{FF2B5EF4-FFF2-40B4-BE49-F238E27FC236}">
              <a16:creationId xmlns:a16="http://schemas.microsoft.com/office/drawing/2014/main" id="{31A19FBB-CC57-4870-95F7-B68ED6C49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94935" y="9953624"/>
          <a:ext cx="466725" cy="3257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247650</xdr:colOff>
      <xdr:row>43</xdr:row>
      <xdr:rowOff>123825</xdr:rowOff>
    </xdr:from>
    <xdr:to>
      <xdr:col>10</xdr:col>
      <xdr:colOff>285750</xdr:colOff>
      <xdr:row>45</xdr:row>
      <xdr:rowOff>95250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32095A67-30C2-47E4-A4BA-92D1BD25842A}"/>
            </a:ext>
          </a:extLst>
        </xdr:cNvPr>
        <xdr:cNvSpPr txBox="1"/>
      </xdr:nvSpPr>
      <xdr:spPr>
        <a:xfrm>
          <a:off x="3394710" y="10608945"/>
          <a:ext cx="2895600" cy="4591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1</xdr:col>
      <xdr:colOff>57150</xdr:colOff>
      <xdr:row>62</xdr:row>
      <xdr:rowOff>419100</xdr:rowOff>
    </xdr:from>
    <xdr:to>
      <xdr:col>1</xdr:col>
      <xdr:colOff>609600</xdr:colOff>
      <xdr:row>64</xdr:row>
      <xdr:rowOff>66675</xdr:rowOff>
    </xdr:to>
    <xdr:pic>
      <xdr:nvPicPr>
        <xdr:cNvPr id="16" name="Picture 672">
          <a:extLst>
            <a:ext uri="{FF2B5EF4-FFF2-40B4-BE49-F238E27FC236}">
              <a16:creationId xmlns:a16="http://schemas.microsoft.com/office/drawing/2014/main" id="{9EA1F86C-66E9-4F10-9215-67F598F03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8130" y="15537180"/>
          <a:ext cx="552450" cy="3714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63</xdr:row>
      <xdr:rowOff>85725</xdr:rowOff>
    </xdr:from>
    <xdr:to>
      <xdr:col>9</xdr:col>
      <xdr:colOff>466725</xdr:colOff>
      <xdr:row>64</xdr:row>
      <xdr:rowOff>171449</xdr:rowOff>
    </xdr:to>
    <xdr:pic>
      <xdr:nvPicPr>
        <xdr:cNvPr id="17" name="Picture 673">
          <a:extLst>
            <a:ext uri="{FF2B5EF4-FFF2-40B4-BE49-F238E27FC236}">
              <a16:creationId xmlns:a16="http://schemas.microsoft.com/office/drawing/2014/main" id="{40450199-1A8A-4CD4-9829-08331A5D1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33035" y="15683865"/>
          <a:ext cx="552450" cy="3295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14</xdr:col>
      <xdr:colOff>144780</xdr:colOff>
      <xdr:row>53</xdr:row>
      <xdr:rowOff>232410</xdr:rowOff>
    </xdr:from>
    <xdr:to>
      <xdr:col>17</xdr:col>
      <xdr:colOff>310242</xdr:colOff>
      <xdr:row>57</xdr:row>
      <xdr:rowOff>241810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D3E60CD4-265C-400F-9A3A-8F7BA2398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075420" y="13155930"/>
          <a:ext cx="2222862" cy="984760"/>
        </a:xfrm>
        <a:prstGeom prst="rect">
          <a:avLst/>
        </a:prstGeom>
      </xdr:spPr>
    </xdr:pic>
    <xdr:clientData/>
  </xdr:twoCellAnchor>
  <xdr:twoCellAnchor editAs="oneCell">
    <xdr:from>
      <xdr:col>14</xdr:col>
      <xdr:colOff>148590</xdr:colOff>
      <xdr:row>58</xdr:row>
      <xdr:rowOff>123825</xdr:rowOff>
    </xdr:from>
    <xdr:to>
      <xdr:col>17</xdr:col>
      <xdr:colOff>241672</xdr:colOff>
      <xdr:row>62</xdr:row>
      <xdr:rowOff>114177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B0455E23-7FBA-4C2A-A592-2FC9CD13C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079230" y="14266545"/>
          <a:ext cx="2150482" cy="965712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59</xdr:row>
      <xdr:rowOff>57150</xdr:rowOff>
    </xdr:from>
    <xdr:to>
      <xdr:col>7</xdr:col>
      <xdr:colOff>68417</xdr:colOff>
      <xdr:row>64</xdr:row>
      <xdr:rowOff>66489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77197BEC-75BF-4576-A397-372E9E3B0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51835" y="14443710"/>
          <a:ext cx="1335242" cy="1464759"/>
        </a:xfrm>
        <a:prstGeom prst="rect">
          <a:avLst/>
        </a:prstGeom>
      </xdr:spPr>
    </xdr:pic>
    <xdr:clientData/>
  </xdr:twoCellAnchor>
  <xdr:twoCellAnchor editAs="oneCell">
    <xdr:from>
      <xdr:col>12</xdr:col>
      <xdr:colOff>257175</xdr:colOff>
      <xdr:row>59</xdr:row>
      <xdr:rowOff>43815</xdr:rowOff>
    </xdr:from>
    <xdr:to>
      <xdr:col>14</xdr:col>
      <xdr:colOff>68424</xdr:colOff>
      <xdr:row>64</xdr:row>
      <xdr:rowOff>18869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ABEC6C78-F855-4FF4-B336-CD3C69B50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724775" y="14430375"/>
          <a:ext cx="1274289" cy="1430474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90</xdr:row>
      <xdr:rowOff>161925</xdr:rowOff>
    </xdr:from>
    <xdr:to>
      <xdr:col>17</xdr:col>
      <xdr:colOff>576280</xdr:colOff>
      <xdr:row>97</xdr:row>
      <xdr:rowOff>152185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A6C7EFD-986A-426E-84C3-2517E3421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28110" y="22343745"/>
          <a:ext cx="7468570" cy="169714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97</xdr:row>
      <xdr:rowOff>219075</xdr:rowOff>
    </xdr:from>
    <xdr:to>
      <xdr:col>16</xdr:col>
      <xdr:colOff>225190</xdr:colOff>
      <xdr:row>101</xdr:row>
      <xdr:rowOff>238125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3B0115DA-22CD-4065-9D50-BDDC6C035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42410" y="24107775"/>
          <a:ext cx="6347860" cy="994410"/>
        </a:xfrm>
        <a:prstGeom prst="rect">
          <a:avLst/>
        </a:prstGeom>
      </xdr:spPr>
    </xdr:pic>
    <xdr:clientData/>
  </xdr:twoCellAnchor>
  <xdr:twoCellAnchor editAs="oneCell">
    <xdr:from>
      <xdr:col>6</xdr:col>
      <xdr:colOff>661035</xdr:colOff>
      <xdr:row>134</xdr:row>
      <xdr:rowOff>0</xdr:rowOff>
    </xdr:from>
    <xdr:to>
      <xdr:col>16</xdr:col>
      <xdr:colOff>575699</xdr:colOff>
      <xdr:row>149</xdr:row>
      <xdr:rowOff>95250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D9ACEEF8-3F42-4891-B138-DA8B74D7C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93895" y="32910780"/>
          <a:ext cx="6384044" cy="375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E0668-651F-472A-A87C-89E0D79B9150}">
  <dimension ref="A1:O131"/>
  <sheetViews>
    <sheetView tabSelected="1" workbookViewId="0">
      <selection activeCell="A3" sqref="A3"/>
    </sheetView>
  </sheetViews>
  <sheetFormatPr defaultColWidth="9" defaultRowHeight="19.5" customHeight="1"/>
  <cols>
    <col min="1" max="1" width="2.8984375" style="3" customWidth="1"/>
    <col min="2" max="2" width="9" style="2"/>
    <col min="3" max="3" width="10.19921875" style="2" customWidth="1"/>
    <col min="4" max="4" width="9" style="2"/>
    <col min="5" max="5" width="10.19921875" style="2" customWidth="1"/>
    <col min="6" max="8" width="9" style="2"/>
    <col min="9" max="9" width="1.5" style="2" customWidth="1"/>
    <col min="10" max="10" width="9" style="2"/>
    <col min="11" max="11" width="10.19921875" style="2" customWidth="1"/>
    <col min="12" max="12" width="9" style="2"/>
    <col min="13" max="13" width="10.19921875" style="2" customWidth="1"/>
    <col min="14" max="16384" width="9" style="2"/>
  </cols>
  <sheetData>
    <row r="1" spans="1:15" ht="19.5" customHeight="1">
      <c r="A1" s="1" t="s">
        <v>79</v>
      </c>
      <c r="B1" s="1"/>
      <c r="C1" s="1"/>
      <c r="D1" s="1"/>
      <c r="E1" s="1"/>
      <c r="F1" s="1"/>
      <c r="G1" s="1"/>
    </row>
    <row r="9" spans="1:15" ht="19.5" customHeight="1" thickBot="1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5" ht="19.5" customHeight="1" thickTop="1">
      <c r="A10" s="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ht="19.5" customHeight="1">
      <c r="A11" s="2"/>
      <c r="B11" s="8"/>
      <c r="E11" s="9"/>
      <c r="F11" s="8"/>
      <c r="G11" s="10"/>
      <c r="H11" s="11"/>
    </row>
    <row r="12" spans="1:15" ht="19.5" customHeight="1">
      <c r="A12" s="2"/>
    </row>
    <row r="13" spans="1:15" ht="19.5" customHeight="1">
      <c r="A13" s="2"/>
    </row>
    <row r="14" spans="1:15" ht="19.5" customHeight="1">
      <c r="A14" s="2"/>
    </row>
    <row r="15" spans="1:15" ht="19.5" customHeight="1">
      <c r="A15" s="2"/>
    </row>
    <row r="16" spans="1:15" ht="19.5" customHeight="1">
      <c r="A16" s="2"/>
    </row>
    <row r="17" spans="1:14" ht="19.5" customHeight="1">
      <c r="A17" s="2"/>
      <c r="K17" s="12" t="s">
        <v>1</v>
      </c>
      <c r="L17" s="12"/>
      <c r="M17" s="12"/>
      <c r="N17" s="12"/>
    </row>
    <row r="18" spans="1:14" ht="19.5" customHeight="1">
      <c r="A18" s="2"/>
    </row>
    <row r="19" spans="1:14" ht="19.5" customHeight="1" thickBot="1">
      <c r="C19" s="13">
        <v>1</v>
      </c>
      <c r="K19" s="13">
        <v>1</v>
      </c>
    </row>
    <row r="20" spans="1:14" ht="19.5" customHeight="1" thickTop="1">
      <c r="B20" s="14" t="s">
        <v>2</v>
      </c>
      <c r="C20" s="15"/>
      <c r="J20" s="14" t="s">
        <v>2</v>
      </c>
      <c r="K20" s="15"/>
    </row>
    <row r="22" spans="1:14" ht="19.5" customHeight="1">
      <c r="B22" s="3" t="s">
        <v>3</v>
      </c>
      <c r="C22" s="2" t="s">
        <v>4</v>
      </c>
      <c r="J22" s="3" t="s">
        <v>3</v>
      </c>
      <c r="K22" s="2" t="s">
        <v>4</v>
      </c>
    </row>
    <row r="23" spans="1:14" ht="19.5" customHeight="1">
      <c r="B23" s="3"/>
      <c r="C23" s="2" t="s">
        <v>5</v>
      </c>
      <c r="J23" s="3"/>
      <c r="K23" s="2" t="s">
        <v>5</v>
      </c>
    </row>
    <row r="24" spans="1:14" ht="19.5" customHeight="1">
      <c r="B24" s="3"/>
      <c r="J24" s="3"/>
    </row>
    <row r="25" spans="1:14" ht="19.5" customHeight="1">
      <c r="B25" s="3"/>
      <c r="J25" s="3"/>
    </row>
    <row r="26" spans="1:14" ht="19.5" customHeight="1">
      <c r="N26" s="16"/>
    </row>
    <row r="27" spans="1:14" ht="19.5" customHeight="1">
      <c r="B27" s="17" t="s">
        <v>6</v>
      </c>
      <c r="C27" s="18"/>
      <c r="E27" s="19" t="s">
        <v>7</v>
      </c>
      <c r="F27" s="20" t="s">
        <v>8</v>
      </c>
      <c r="J27" s="17" t="s">
        <v>6</v>
      </c>
      <c r="K27" s="18"/>
      <c r="M27" s="19" t="s">
        <v>7</v>
      </c>
      <c r="N27" s="20" t="s">
        <v>8</v>
      </c>
    </row>
    <row r="28" spans="1:14" ht="19.5" customHeight="1">
      <c r="B28" s="21" t="s">
        <v>9</v>
      </c>
      <c r="C28" s="22"/>
      <c r="E28" s="23" t="str">
        <f t="shared" ref="E28:E33" si="0">LEFT(B28,3)</f>
        <v>事業部</v>
      </c>
      <c r="F28" s="23" t="str">
        <f>RIGHT(B28,3)</f>
        <v>生産課</v>
      </c>
      <c r="J28" s="21" t="s">
        <v>9</v>
      </c>
      <c r="K28" s="22"/>
      <c r="M28" s="23"/>
      <c r="N28" s="23"/>
    </row>
    <row r="29" spans="1:14" ht="19.5" customHeight="1">
      <c r="B29" s="21" t="s">
        <v>10</v>
      </c>
      <c r="C29" s="22"/>
      <c r="E29" s="23" t="str">
        <f t="shared" si="0"/>
        <v>事業部</v>
      </c>
      <c r="F29" s="23" t="str">
        <f>RIGHT(B29,3)</f>
        <v>開発課</v>
      </c>
      <c r="J29" s="21" t="s">
        <v>10</v>
      </c>
      <c r="K29" s="22"/>
      <c r="M29" s="23"/>
      <c r="N29" s="23"/>
    </row>
    <row r="30" spans="1:14" ht="19.5" customHeight="1">
      <c r="B30" s="21" t="s">
        <v>11</v>
      </c>
      <c r="C30" s="22"/>
      <c r="E30" s="23" t="str">
        <f t="shared" si="0"/>
        <v>総務部</v>
      </c>
      <c r="F30" s="23" t="str">
        <f>RIGHT(B30,3)</f>
        <v>人事課</v>
      </c>
      <c r="J30" s="21" t="s">
        <v>11</v>
      </c>
      <c r="K30" s="22"/>
      <c r="M30" s="23"/>
      <c r="N30" s="23"/>
    </row>
    <row r="31" spans="1:14" ht="19.5" customHeight="1">
      <c r="B31" s="21" t="s">
        <v>12</v>
      </c>
      <c r="C31" s="22"/>
      <c r="E31" s="23" t="str">
        <f t="shared" si="0"/>
        <v>総務部</v>
      </c>
      <c r="F31" s="23" t="str">
        <f>RIGHT(B31,3)</f>
        <v>経理課</v>
      </c>
      <c r="J31" s="21" t="s">
        <v>12</v>
      </c>
      <c r="K31" s="22"/>
      <c r="M31" s="23"/>
      <c r="N31" s="23"/>
    </row>
    <row r="32" spans="1:14" ht="19.5" customHeight="1">
      <c r="B32" s="21" t="s">
        <v>13</v>
      </c>
      <c r="C32" s="22"/>
      <c r="E32" s="23" t="str">
        <f t="shared" si="0"/>
        <v>営業部</v>
      </c>
      <c r="F32" s="23" t="str">
        <f>RIGHT(B32,4)</f>
        <v>第1販売</v>
      </c>
      <c r="J32" s="21" t="s">
        <v>13</v>
      </c>
      <c r="K32" s="22"/>
      <c r="M32" s="23"/>
      <c r="N32" s="23"/>
    </row>
    <row r="33" spans="2:14" ht="19.5" customHeight="1">
      <c r="B33" s="21" t="s">
        <v>14</v>
      </c>
      <c r="C33" s="22"/>
      <c r="E33" s="23" t="str">
        <f t="shared" si="0"/>
        <v>営業部</v>
      </c>
      <c r="F33" s="23" t="str">
        <f>RIGHT(B33,4)</f>
        <v>第2販売</v>
      </c>
      <c r="J33" s="21" t="s">
        <v>14</v>
      </c>
      <c r="K33" s="22"/>
      <c r="M33" s="23"/>
      <c r="N33" s="23"/>
    </row>
    <row r="39" spans="2:14" ht="19.5" customHeight="1" thickBot="1">
      <c r="C39" s="13">
        <v>2</v>
      </c>
      <c r="K39" s="13">
        <v>2</v>
      </c>
    </row>
    <row r="40" spans="2:14" ht="19.5" customHeight="1" thickTop="1">
      <c r="B40" s="14" t="s">
        <v>2</v>
      </c>
      <c r="E40" s="24" t="s">
        <v>15</v>
      </c>
      <c r="J40" s="14" t="s">
        <v>2</v>
      </c>
    </row>
    <row r="41" spans="2:14" ht="19.5" customHeight="1">
      <c r="C41" s="2" t="s">
        <v>16</v>
      </c>
    </row>
    <row r="43" spans="2:14" ht="19.5" customHeight="1">
      <c r="B43" s="25" t="s">
        <v>17</v>
      </c>
      <c r="C43" s="26">
        <v>43831</v>
      </c>
      <c r="D43" s="8" t="s">
        <v>18</v>
      </c>
      <c r="E43" s="27">
        <v>55001</v>
      </c>
      <c r="F43" s="2" t="s">
        <v>19</v>
      </c>
      <c r="J43" s="25" t="s">
        <v>17</v>
      </c>
      <c r="K43" s="26">
        <v>43831</v>
      </c>
      <c r="L43" s="8" t="s">
        <v>18</v>
      </c>
      <c r="M43" s="27">
        <v>55001</v>
      </c>
      <c r="N43" s="2" t="s">
        <v>19</v>
      </c>
    </row>
    <row r="45" spans="2:14" ht="19.5" customHeight="1">
      <c r="G45" s="28"/>
    </row>
    <row r="47" spans="2:14" ht="19.5" customHeight="1">
      <c r="C47" s="29">
        <f>DATEDIF($C$43,$E$43,"D")</f>
        <v>11170</v>
      </c>
      <c r="D47" s="2" t="s">
        <v>20</v>
      </c>
      <c r="E47" s="30" t="s">
        <v>21</v>
      </c>
      <c r="K47" s="29"/>
      <c r="L47" s="2" t="s">
        <v>20</v>
      </c>
    </row>
    <row r="48" spans="2:14" ht="19.5" customHeight="1">
      <c r="C48" s="29">
        <f>DATEDIF($C$43,$E$43,"M")</f>
        <v>367</v>
      </c>
      <c r="D48" s="2" t="s">
        <v>22</v>
      </c>
      <c r="E48" s="30" t="s">
        <v>23</v>
      </c>
      <c r="K48" s="29"/>
      <c r="L48" s="2" t="s">
        <v>22</v>
      </c>
    </row>
    <row r="49" spans="2:14" ht="19.5" customHeight="1">
      <c r="C49" s="29">
        <f>DATEDIF($C$43,$E$43,"Y")</f>
        <v>30</v>
      </c>
      <c r="D49" s="2" t="s">
        <v>24</v>
      </c>
      <c r="E49" s="30" t="s">
        <v>25</v>
      </c>
      <c r="K49" s="29"/>
      <c r="L49" s="2" t="s">
        <v>24</v>
      </c>
    </row>
    <row r="51" spans="2:14" ht="19.5" customHeight="1">
      <c r="C51" s="2" t="s">
        <v>26</v>
      </c>
    </row>
    <row r="53" spans="2:14" ht="19.5" customHeight="1">
      <c r="C53" s="2" t="s">
        <v>27</v>
      </c>
    </row>
    <row r="54" spans="2:14" ht="19.5" customHeight="1">
      <c r="B54" s="25" t="s">
        <v>17</v>
      </c>
    </row>
    <row r="55" spans="2:14" ht="19.5" customHeight="1">
      <c r="C55" s="31"/>
      <c r="D55" s="32" t="s">
        <v>28</v>
      </c>
      <c r="E55" s="32" t="s">
        <v>29</v>
      </c>
      <c r="F55" s="32" t="s">
        <v>30</v>
      </c>
      <c r="G55" s="32" t="s">
        <v>31</v>
      </c>
      <c r="J55" s="31"/>
      <c r="K55" s="32" t="s">
        <v>28</v>
      </c>
      <c r="L55" s="32" t="s">
        <v>29</v>
      </c>
      <c r="M55" s="32" t="s">
        <v>30</v>
      </c>
      <c r="N55" s="32" t="s">
        <v>31</v>
      </c>
    </row>
    <row r="56" spans="2:14" ht="19.5" customHeight="1">
      <c r="C56" s="33" t="s">
        <v>32</v>
      </c>
      <c r="D56" s="34">
        <v>27912</v>
      </c>
      <c r="E56" s="34">
        <v>34790</v>
      </c>
      <c r="F56" s="35">
        <f ca="1">DATEDIF(D56,TODAY(),"Y")</f>
        <v>44</v>
      </c>
      <c r="G56" s="36">
        <f ca="1">DATEDIF(E56,TODAY(),"Y")</f>
        <v>25</v>
      </c>
      <c r="J56" s="33" t="s">
        <v>32</v>
      </c>
      <c r="K56" s="34">
        <v>27912</v>
      </c>
      <c r="L56" s="34">
        <v>34790</v>
      </c>
      <c r="M56" s="37"/>
      <c r="N56" s="37"/>
    </row>
    <row r="57" spans="2:14" ht="19.5" customHeight="1">
      <c r="C57" s="33" t="s">
        <v>33</v>
      </c>
      <c r="D57" s="34">
        <v>29593</v>
      </c>
      <c r="E57" s="34">
        <v>36617</v>
      </c>
      <c r="F57" s="35">
        <f t="shared" ref="F57:G59" ca="1" si="1">DATEDIF(D57,TODAY(),"Y")</f>
        <v>39</v>
      </c>
      <c r="G57" s="36">
        <f t="shared" ca="1" si="1"/>
        <v>20</v>
      </c>
      <c r="J57" s="33" t="s">
        <v>33</v>
      </c>
      <c r="K57" s="34">
        <v>29593</v>
      </c>
      <c r="L57" s="34">
        <v>36617</v>
      </c>
      <c r="M57" s="37"/>
      <c r="N57" s="37"/>
    </row>
    <row r="58" spans="2:14" ht="19.5" customHeight="1">
      <c r="C58" s="33" t="s">
        <v>34</v>
      </c>
      <c r="D58" s="34">
        <v>8284</v>
      </c>
      <c r="E58" s="34">
        <v>14702</v>
      </c>
      <c r="F58" s="35">
        <f t="shared" ca="1" si="1"/>
        <v>98</v>
      </c>
      <c r="G58" s="36">
        <f t="shared" ca="1" si="1"/>
        <v>80</v>
      </c>
      <c r="J58" s="33" t="s">
        <v>34</v>
      </c>
      <c r="K58" s="34">
        <v>8284</v>
      </c>
      <c r="L58" s="34">
        <v>14702</v>
      </c>
      <c r="M58" s="37"/>
      <c r="N58" s="37"/>
    </row>
    <row r="59" spans="2:14" ht="19.5" customHeight="1">
      <c r="C59" s="33" t="s">
        <v>35</v>
      </c>
      <c r="D59" s="34">
        <v>124</v>
      </c>
      <c r="E59" s="34">
        <v>7397</v>
      </c>
      <c r="F59" s="35">
        <f t="shared" ca="1" si="1"/>
        <v>120</v>
      </c>
      <c r="G59" s="36">
        <f t="shared" ca="1" si="1"/>
        <v>100</v>
      </c>
      <c r="J59" s="33" t="s">
        <v>35</v>
      </c>
      <c r="K59" s="34">
        <v>124</v>
      </c>
      <c r="L59" s="34">
        <v>7397</v>
      </c>
      <c r="M59" s="37"/>
      <c r="N59" s="37"/>
    </row>
    <row r="63" spans="2:14" ht="38.25" customHeight="1"/>
    <row r="65" spans="2:15" ht="19.5" customHeight="1" thickBot="1">
      <c r="C65" s="13">
        <v>3</v>
      </c>
      <c r="K65" s="13">
        <v>3</v>
      </c>
    </row>
    <row r="66" spans="2:15" ht="19.5" customHeight="1" thickTop="1">
      <c r="E66" s="38" t="s">
        <v>36</v>
      </c>
      <c r="F66" s="39"/>
      <c r="J66" s="14"/>
      <c r="M66" s="38" t="s">
        <v>36</v>
      </c>
      <c r="N66" s="39"/>
    </row>
    <row r="67" spans="2:15" ht="19.5" customHeight="1">
      <c r="B67" s="2" t="s">
        <v>37</v>
      </c>
      <c r="E67" s="40" t="s">
        <v>38</v>
      </c>
      <c r="F67" s="41" t="s">
        <v>39</v>
      </c>
      <c r="J67" s="2" t="s">
        <v>37</v>
      </c>
      <c r="M67" s="40" t="s">
        <v>38</v>
      </c>
      <c r="N67" s="41" t="s">
        <v>39</v>
      </c>
    </row>
    <row r="68" spans="2:15" ht="19.5" customHeight="1">
      <c r="B68" s="14" t="s">
        <v>2</v>
      </c>
      <c r="E68" s="42">
        <v>0</v>
      </c>
      <c r="F68" s="43">
        <v>1</v>
      </c>
      <c r="J68" s="14" t="s">
        <v>2</v>
      </c>
      <c r="M68" s="42">
        <v>0</v>
      </c>
      <c r="N68" s="43">
        <v>1</v>
      </c>
    </row>
    <row r="69" spans="2:15" ht="19.5" customHeight="1">
      <c r="E69" s="44">
        <v>20</v>
      </c>
      <c r="F69" s="43">
        <v>2</v>
      </c>
      <c r="M69" s="45">
        <v>20</v>
      </c>
      <c r="N69" s="43">
        <v>2</v>
      </c>
    </row>
    <row r="70" spans="2:15" ht="19.5" customHeight="1">
      <c r="B70" s="2" t="s">
        <v>40</v>
      </c>
      <c r="E70" s="44">
        <v>50</v>
      </c>
      <c r="F70" s="43">
        <v>3</v>
      </c>
      <c r="J70" s="2" t="s">
        <v>40</v>
      </c>
      <c r="M70" s="45">
        <v>50</v>
      </c>
      <c r="N70" s="43">
        <v>3</v>
      </c>
    </row>
    <row r="71" spans="2:15" ht="19.5" customHeight="1">
      <c r="E71" s="44">
        <v>70</v>
      </c>
      <c r="F71" s="43">
        <v>4</v>
      </c>
      <c r="M71" s="45">
        <v>70</v>
      </c>
      <c r="N71" s="43">
        <v>4</v>
      </c>
    </row>
    <row r="72" spans="2:15" ht="19.5" customHeight="1">
      <c r="E72" s="44">
        <v>90</v>
      </c>
      <c r="F72" s="43">
        <v>5</v>
      </c>
      <c r="M72" s="45">
        <v>90</v>
      </c>
      <c r="N72" s="43">
        <v>5</v>
      </c>
    </row>
    <row r="73" spans="2:15" ht="19.5" customHeight="1">
      <c r="F73" s="3"/>
      <c r="N73" s="3"/>
    </row>
    <row r="74" spans="2:15" ht="19.5" customHeight="1">
      <c r="F74" s="3"/>
      <c r="G74" s="46" t="s">
        <v>41</v>
      </c>
      <c r="H74" s="46"/>
      <c r="K74" s="3"/>
    </row>
    <row r="75" spans="2:15" ht="19.5" customHeight="1">
      <c r="F75" s="3"/>
      <c r="G75" s="46" t="s">
        <v>42</v>
      </c>
      <c r="H75" s="46"/>
      <c r="K75" s="3"/>
    </row>
    <row r="76" spans="2:15" ht="19.5" customHeight="1">
      <c r="G76" s="61" t="s">
        <v>80</v>
      </c>
      <c r="H76" s="61"/>
      <c r="I76" s="61"/>
      <c r="J76" s="61"/>
    </row>
    <row r="77" spans="2:15" ht="19.5" customHeight="1">
      <c r="G77" s="62" t="s">
        <v>81</v>
      </c>
      <c r="H77" s="61"/>
      <c r="I77" s="61"/>
      <c r="J77" s="61"/>
    </row>
    <row r="79" spans="2:15" ht="19.5" customHeight="1">
      <c r="B79" s="47"/>
      <c r="C79" s="48" t="s">
        <v>43</v>
      </c>
      <c r="D79" s="48"/>
      <c r="E79" s="49" t="s">
        <v>44</v>
      </c>
      <c r="F79" s="49"/>
      <c r="K79" s="47"/>
      <c r="L79" s="48" t="s">
        <v>43</v>
      </c>
      <c r="M79" s="48"/>
      <c r="N79" s="49" t="s">
        <v>44</v>
      </c>
      <c r="O79" s="49"/>
    </row>
    <row r="80" spans="2:15" ht="19.5" customHeight="1">
      <c r="B80" s="33" t="s">
        <v>45</v>
      </c>
      <c r="C80" s="33" t="s">
        <v>38</v>
      </c>
      <c r="D80" s="32" t="s">
        <v>46</v>
      </c>
      <c r="E80" s="33" t="s">
        <v>38</v>
      </c>
      <c r="F80" s="32" t="s">
        <v>46</v>
      </c>
      <c r="G80" s="8"/>
      <c r="H80" s="8"/>
      <c r="K80" s="33" t="s">
        <v>45</v>
      </c>
      <c r="L80" s="33" t="s">
        <v>38</v>
      </c>
      <c r="M80" s="32" t="s">
        <v>46</v>
      </c>
      <c r="N80" s="33" t="s">
        <v>38</v>
      </c>
      <c r="O80" s="32" t="s">
        <v>46</v>
      </c>
    </row>
    <row r="81" spans="2:15" ht="19.5" customHeight="1">
      <c r="B81" s="50" t="s">
        <v>47</v>
      </c>
      <c r="C81" s="42">
        <v>57</v>
      </c>
      <c r="D81" s="37">
        <f>VLOOKUP(C81,$E$67:$F$72,2,1)</f>
        <v>3</v>
      </c>
      <c r="E81" s="42">
        <v>72</v>
      </c>
      <c r="F81" s="37">
        <f>VLOOKUP(E81,$E$67:$F$72,2,1)</f>
        <v>4</v>
      </c>
      <c r="H81" s="8"/>
      <c r="K81" s="50" t="s">
        <v>47</v>
      </c>
      <c r="L81" s="42">
        <v>57</v>
      </c>
      <c r="M81" s="37"/>
      <c r="N81" s="42">
        <v>72</v>
      </c>
      <c r="O81" s="37"/>
    </row>
    <row r="82" spans="2:15" ht="19.5" customHeight="1">
      <c r="B82" s="50" t="s">
        <v>48</v>
      </c>
      <c r="C82" s="42">
        <v>90</v>
      </c>
      <c r="D82" s="37">
        <f t="shared" ref="D82:F89" si="2">VLOOKUP(C82,$E$67:$F$72,2,1)</f>
        <v>5</v>
      </c>
      <c r="E82" s="42">
        <v>93</v>
      </c>
      <c r="F82" s="37">
        <f t="shared" si="2"/>
        <v>5</v>
      </c>
      <c r="H82" s="8"/>
      <c r="K82" s="50" t="s">
        <v>48</v>
      </c>
      <c r="L82" s="42">
        <v>90</v>
      </c>
      <c r="M82" s="37"/>
      <c r="N82" s="42">
        <v>93</v>
      </c>
      <c r="O82" s="37"/>
    </row>
    <row r="83" spans="2:15" ht="19.5" customHeight="1">
      <c r="B83" s="50" t="s">
        <v>49</v>
      </c>
      <c r="C83" s="42">
        <v>64</v>
      </c>
      <c r="D83" s="37">
        <f t="shared" si="2"/>
        <v>3</v>
      </c>
      <c r="E83" s="42">
        <v>60</v>
      </c>
      <c r="F83" s="37">
        <f t="shared" si="2"/>
        <v>3</v>
      </c>
      <c r="H83" s="8"/>
      <c r="K83" s="50" t="s">
        <v>49</v>
      </c>
      <c r="L83" s="42">
        <v>64</v>
      </c>
      <c r="M83" s="37"/>
      <c r="N83" s="42">
        <v>60</v>
      </c>
      <c r="O83" s="37"/>
    </row>
    <row r="84" spans="2:15" ht="19.5" customHeight="1">
      <c r="B84" s="50" t="s">
        <v>50</v>
      </c>
      <c r="C84" s="42">
        <v>59</v>
      </c>
      <c r="D84" s="37">
        <f t="shared" si="2"/>
        <v>3</v>
      </c>
      <c r="E84" s="42">
        <v>81</v>
      </c>
      <c r="F84" s="37">
        <f t="shared" si="2"/>
        <v>4</v>
      </c>
      <c r="H84" s="8"/>
      <c r="K84" s="50" t="s">
        <v>50</v>
      </c>
      <c r="L84" s="42">
        <v>59</v>
      </c>
      <c r="M84" s="37"/>
      <c r="N84" s="42">
        <v>81</v>
      </c>
      <c r="O84" s="37"/>
    </row>
    <row r="85" spans="2:15" ht="19.5" customHeight="1">
      <c r="B85" s="50" t="s">
        <v>51</v>
      </c>
      <c r="C85" s="42">
        <v>48</v>
      </c>
      <c r="D85" s="37">
        <f t="shared" si="2"/>
        <v>2</v>
      </c>
      <c r="E85" s="42">
        <v>39</v>
      </c>
      <c r="F85" s="37">
        <f t="shared" si="2"/>
        <v>2</v>
      </c>
      <c r="H85" s="8"/>
      <c r="K85" s="50" t="s">
        <v>51</v>
      </c>
      <c r="L85" s="42">
        <v>48</v>
      </c>
      <c r="M85" s="37"/>
      <c r="N85" s="42">
        <v>39</v>
      </c>
      <c r="O85" s="37"/>
    </row>
    <row r="86" spans="2:15" ht="19.5" customHeight="1">
      <c r="B86" s="50" t="s">
        <v>52</v>
      </c>
      <c r="C86" s="42">
        <v>81</v>
      </c>
      <c r="D86" s="37">
        <f t="shared" si="2"/>
        <v>4</v>
      </c>
      <c r="E86" s="42">
        <v>69</v>
      </c>
      <c r="F86" s="37">
        <f t="shared" si="2"/>
        <v>3</v>
      </c>
      <c r="H86" s="8"/>
      <c r="K86" s="50" t="s">
        <v>52</v>
      </c>
      <c r="L86" s="42">
        <v>81</v>
      </c>
      <c r="M86" s="37"/>
      <c r="N86" s="42">
        <v>69</v>
      </c>
      <c r="O86" s="37"/>
    </row>
    <row r="87" spans="2:15" ht="19.5" customHeight="1">
      <c r="B87" s="50" t="s">
        <v>53</v>
      </c>
      <c r="C87" s="42">
        <v>40</v>
      </c>
      <c r="D87" s="37">
        <f t="shared" si="2"/>
        <v>2</v>
      </c>
      <c r="E87" s="42">
        <v>25</v>
      </c>
      <c r="F87" s="37">
        <f t="shared" si="2"/>
        <v>2</v>
      </c>
      <c r="H87" s="8"/>
      <c r="K87" s="50" t="s">
        <v>53</v>
      </c>
      <c r="L87" s="42">
        <v>40</v>
      </c>
      <c r="M87" s="37"/>
      <c r="N87" s="42">
        <v>25</v>
      </c>
      <c r="O87" s="37"/>
    </row>
    <row r="88" spans="2:15" ht="19.5" customHeight="1">
      <c r="B88" s="50" t="s">
        <v>54</v>
      </c>
      <c r="C88" s="42">
        <v>92</v>
      </c>
      <c r="D88" s="37">
        <f t="shared" si="2"/>
        <v>5</v>
      </c>
      <c r="E88" s="42">
        <v>61</v>
      </c>
      <c r="F88" s="37">
        <f t="shared" si="2"/>
        <v>3</v>
      </c>
      <c r="H88" s="8"/>
      <c r="K88" s="50" t="s">
        <v>54</v>
      </c>
      <c r="L88" s="42">
        <v>92</v>
      </c>
      <c r="M88" s="37"/>
      <c r="N88" s="42">
        <v>61</v>
      </c>
      <c r="O88" s="37"/>
    </row>
    <row r="89" spans="2:15" ht="19.5" customHeight="1">
      <c r="B89" s="50" t="s">
        <v>55</v>
      </c>
      <c r="C89" s="42">
        <v>66</v>
      </c>
      <c r="D89" s="37">
        <f t="shared" si="2"/>
        <v>3</v>
      </c>
      <c r="E89" s="42">
        <v>51</v>
      </c>
      <c r="F89" s="37">
        <f t="shared" si="2"/>
        <v>3</v>
      </c>
      <c r="H89" s="8"/>
      <c r="K89" s="50" t="s">
        <v>55</v>
      </c>
      <c r="L89" s="42">
        <v>66</v>
      </c>
      <c r="M89" s="37"/>
      <c r="N89" s="42">
        <v>51</v>
      </c>
      <c r="O89" s="37"/>
    </row>
    <row r="91" spans="2:15" ht="19.5" customHeight="1">
      <c r="B91" s="51" t="s">
        <v>56</v>
      </c>
    </row>
    <row r="92" spans="2:15" ht="19.5" customHeight="1">
      <c r="B92" s="2" t="s">
        <v>57</v>
      </c>
    </row>
    <row r="93" spans="2:15" ht="19.5" customHeight="1">
      <c r="B93" s="2" t="s">
        <v>58</v>
      </c>
    </row>
    <row r="94" spans="2:15" ht="19.5" customHeight="1">
      <c r="B94" s="2" t="s">
        <v>59</v>
      </c>
    </row>
    <row r="95" spans="2:15" ht="19.5" customHeight="1">
      <c r="B95" s="2" t="s">
        <v>60</v>
      </c>
    </row>
    <row r="96" spans="2:15" ht="19.5" customHeight="1">
      <c r="B96" s="2" t="s">
        <v>61</v>
      </c>
    </row>
    <row r="98" spans="2:11" ht="19.5" customHeight="1">
      <c r="B98" s="2" t="s">
        <v>62</v>
      </c>
    </row>
    <row r="99" spans="2:11" ht="19.5" customHeight="1">
      <c r="B99" s="2" t="s">
        <v>63</v>
      </c>
    </row>
    <row r="100" spans="2:11" ht="19.5" customHeight="1">
      <c r="B100" s="2" t="s">
        <v>64</v>
      </c>
      <c r="D100" s="52"/>
      <c r="E100" s="52"/>
      <c r="F100" s="52"/>
    </row>
    <row r="101" spans="2:11" ht="19.5" customHeight="1">
      <c r="B101" s="52" t="s">
        <v>65</v>
      </c>
      <c r="D101" s="52"/>
      <c r="E101" s="52"/>
      <c r="F101" s="52"/>
    </row>
    <row r="102" spans="2:11" ht="19.5" customHeight="1">
      <c r="B102" s="52" t="s">
        <v>66</v>
      </c>
    </row>
    <row r="108" spans="2:11" ht="19.5" customHeight="1" thickBot="1">
      <c r="C108" s="13">
        <v>4</v>
      </c>
      <c r="K108" s="13">
        <v>4</v>
      </c>
    </row>
    <row r="109" spans="2:11" ht="19.5" customHeight="1" thickTop="1"/>
    <row r="110" spans="2:11" ht="19.5" customHeight="1">
      <c r="B110" s="2" t="s">
        <v>67</v>
      </c>
      <c r="J110" s="2" t="s">
        <v>67</v>
      </c>
    </row>
    <row r="111" spans="2:11" ht="19.5" customHeight="1">
      <c r="B111" s="14" t="s">
        <v>2</v>
      </c>
      <c r="J111" s="14" t="s">
        <v>2</v>
      </c>
    </row>
    <row r="113" spans="2:14" ht="19.5" customHeight="1">
      <c r="B113" s="2" t="s">
        <v>68</v>
      </c>
      <c r="J113" s="2" t="s">
        <v>68</v>
      </c>
    </row>
    <row r="114" spans="2:14" ht="19.5" customHeight="1">
      <c r="E114" s="3"/>
    </row>
    <row r="115" spans="2:14" ht="19.5" customHeight="1">
      <c r="E115" s="63" t="s">
        <v>82</v>
      </c>
      <c r="F115" s="63"/>
      <c r="G115" s="63"/>
      <c r="H115" s="63"/>
      <c r="I115" s="63"/>
      <c r="J115" s="63"/>
      <c r="K115" s="63"/>
      <c r="L115" s="63"/>
      <c r="M115" s="63"/>
    </row>
    <row r="117" spans="2:14" ht="19.5" customHeight="1">
      <c r="B117" s="53" t="s">
        <v>69</v>
      </c>
      <c r="C117" s="54"/>
      <c r="D117" s="54"/>
      <c r="E117" s="54"/>
      <c r="F117" s="54"/>
      <c r="J117" s="53" t="s">
        <v>69</v>
      </c>
      <c r="K117" s="54"/>
      <c r="L117" s="54"/>
      <c r="M117" s="54"/>
      <c r="N117" s="54"/>
    </row>
    <row r="118" spans="2:14" ht="19.5" customHeight="1">
      <c r="B118" s="32" t="s">
        <v>70</v>
      </c>
      <c r="C118" s="55">
        <v>4</v>
      </c>
      <c r="D118" s="55">
        <v>6</v>
      </c>
      <c r="E118" s="55">
        <v>8</v>
      </c>
      <c r="F118" s="55">
        <v>10</v>
      </c>
      <c r="J118" s="32" t="s">
        <v>70</v>
      </c>
      <c r="K118" s="55">
        <v>4</v>
      </c>
      <c r="L118" s="55">
        <v>6</v>
      </c>
      <c r="M118" s="55">
        <v>8</v>
      </c>
      <c r="N118" s="55">
        <v>10</v>
      </c>
    </row>
    <row r="119" spans="2:14" ht="19.5" customHeight="1">
      <c r="B119" s="41" t="s">
        <v>39</v>
      </c>
      <c r="C119" s="56" t="s">
        <v>71</v>
      </c>
      <c r="D119" s="56" t="s">
        <v>72</v>
      </c>
      <c r="E119" s="56" t="s">
        <v>73</v>
      </c>
      <c r="F119" s="56" t="s">
        <v>74</v>
      </c>
      <c r="J119" s="41" t="s">
        <v>39</v>
      </c>
      <c r="K119" s="56" t="s">
        <v>71</v>
      </c>
      <c r="L119" s="56" t="s">
        <v>72</v>
      </c>
      <c r="M119" s="56" t="s">
        <v>73</v>
      </c>
      <c r="N119" s="56" t="s">
        <v>74</v>
      </c>
    </row>
    <row r="121" spans="2:14" ht="19.5" customHeight="1">
      <c r="C121" s="33" t="s">
        <v>75</v>
      </c>
      <c r="D121" s="33" t="s">
        <v>76</v>
      </c>
      <c r="E121" s="57" t="s">
        <v>77</v>
      </c>
      <c r="F121" s="32" t="s">
        <v>78</v>
      </c>
      <c r="K121" s="33" t="s">
        <v>75</v>
      </c>
      <c r="L121" s="33" t="s">
        <v>76</v>
      </c>
      <c r="M121" s="57" t="s">
        <v>77</v>
      </c>
      <c r="N121" s="32" t="s">
        <v>78</v>
      </c>
    </row>
    <row r="122" spans="2:14" ht="19.5" customHeight="1">
      <c r="C122" s="33" t="s">
        <v>46</v>
      </c>
      <c r="D122" s="33" t="s">
        <v>46</v>
      </c>
      <c r="E122" s="58"/>
      <c r="F122" s="59" t="s">
        <v>70</v>
      </c>
      <c r="K122" s="33" t="s">
        <v>46</v>
      </c>
      <c r="L122" s="33" t="s">
        <v>46</v>
      </c>
      <c r="M122" s="58"/>
      <c r="N122" s="59" t="s">
        <v>70</v>
      </c>
    </row>
    <row r="123" spans="2:14" ht="19.5" customHeight="1">
      <c r="C123" s="47">
        <v>3</v>
      </c>
      <c r="D123" s="47">
        <v>4</v>
      </c>
      <c r="E123" s="43">
        <f>SUM(C123:D123)</f>
        <v>7</v>
      </c>
      <c r="F123" s="60" t="str">
        <f>HLOOKUP(E123,$B$118:$F$119,2,1)</f>
        <v>C</v>
      </c>
      <c r="K123" s="47">
        <v>3</v>
      </c>
      <c r="L123" s="47">
        <v>4</v>
      </c>
      <c r="M123" s="43">
        <f>SUM(K123:L123)</f>
        <v>7</v>
      </c>
      <c r="N123" s="60"/>
    </row>
    <row r="124" spans="2:14" ht="19.5" customHeight="1">
      <c r="C124" s="47">
        <v>5</v>
      </c>
      <c r="D124" s="47">
        <v>5</v>
      </c>
      <c r="E124" s="43">
        <f t="shared" ref="E124:E131" si="3">SUM(C124:D124)</f>
        <v>10</v>
      </c>
      <c r="F124" s="60" t="str">
        <f t="shared" ref="F124:F131" si="4">HLOOKUP(E124,$B$118:$F$119,2,1)</f>
        <v>A</v>
      </c>
      <c r="K124" s="47">
        <v>5</v>
      </c>
      <c r="L124" s="47">
        <v>5</v>
      </c>
      <c r="M124" s="43">
        <f t="shared" ref="M124:M131" si="5">SUM(K124:L124)</f>
        <v>10</v>
      </c>
      <c r="N124" s="60"/>
    </row>
    <row r="125" spans="2:14" ht="19.5" customHeight="1">
      <c r="C125" s="47">
        <v>3</v>
      </c>
      <c r="D125" s="47">
        <v>3</v>
      </c>
      <c r="E125" s="43">
        <f t="shared" si="3"/>
        <v>6</v>
      </c>
      <c r="F125" s="60" t="str">
        <f t="shared" si="4"/>
        <v>C</v>
      </c>
      <c r="K125" s="47">
        <v>3</v>
      </c>
      <c r="L125" s="47">
        <v>3</v>
      </c>
      <c r="M125" s="43">
        <f t="shared" si="5"/>
        <v>6</v>
      </c>
      <c r="N125" s="60"/>
    </row>
    <row r="126" spans="2:14" ht="19.5" customHeight="1">
      <c r="C126" s="47">
        <v>3</v>
      </c>
      <c r="D126" s="47">
        <v>4</v>
      </c>
      <c r="E126" s="43">
        <f t="shared" si="3"/>
        <v>7</v>
      </c>
      <c r="F126" s="60" t="str">
        <f t="shared" si="4"/>
        <v>C</v>
      </c>
      <c r="K126" s="47">
        <v>3</v>
      </c>
      <c r="L126" s="47">
        <v>4</v>
      </c>
      <c r="M126" s="43">
        <f t="shared" si="5"/>
        <v>7</v>
      </c>
      <c r="N126" s="60"/>
    </row>
    <row r="127" spans="2:14" ht="19.5" customHeight="1">
      <c r="C127" s="47">
        <v>2</v>
      </c>
      <c r="D127" s="47">
        <v>2</v>
      </c>
      <c r="E127" s="43">
        <f t="shared" si="3"/>
        <v>4</v>
      </c>
      <c r="F127" s="60" t="str">
        <f t="shared" si="4"/>
        <v>D</v>
      </c>
      <c r="K127" s="47">
        <v>2</v>
      </c>
      <c r="L127" s="47">
        <v>2</v>
      </c>
      <c r="M127" s="43">
        <f t="shared" si="5"/>
        <v>4</v>
      </c>
      <c r="N127" s="60"/>
    </row>
    <row r="128" spans="2:14" ht="19.5" customHeight="1">
      <c r="C128" s="47">
        <v>4</v>
      </c>
      <c r="D128" s="47">
        <v>3</v>
      </c>
      <c r="E128" s="43">
        <f t="shared" si="3"/>
        <v>7</v>
      </c>
      <c r="F128" s="60" t="str">
        <f t="shared" si="4"/>
        <v>C</v>
      </c>
      <c r="K128" s="47">
        <v>4</v>
      </c>
      <c r="L128" s="47">
        <v>3</v>
      </c>
      <c r="M128" s="43">
        <f t="shared" si="5"/>
        <v>7</v>
      </c>
      <c r="N128" s="60"/>
    </row>
    <row r="129" spans="3:14" ht="19.5" customHeight="1">
      <c r="C129" s="47">
        <v>2</v>
      </c>
      <c r="D129" s="47">
        <v>2</v>
      </c>
      <c r="E129" s="43">
        <f t="shared" si="3"/>
        <v>4</v>
      </c>
      <c r="F129" s="60" t="str">
        <f t="shared" si="4"/>
        <v>D</v>
      </c>
      <c r="K129" s="47">
        <v>2</v>
      </c>
      <c r="L129" s="47">
        <v>2</v>
      </c>
      <c r="M129" s="43">
        <f t="shared" si="5"/>
        <v>4</v>
      </c>
      <c r="N129" s="60"/>
    </row>
    <row r="130" spans="3:14" ht="19.5" customHeight="1">
      <c r="C130" s="47">
        <v>5</v>
      </c>
      <c r="D130" s="47">
        <v>3</v>
      </c>
      <c r="E130" s="43">
        <f t="shared" si="3"/>
        <v>8</v>
      </c>
      <c r="F130" s="60" t="str">
        <f t="shared" si="4"/>
        <v>B</v>
      </c>
      <c r="K130" s="47">
        <v>5</v>
      </c>
      <c r="L130" s="47">
        <v>3</v>
      </c>
      <c r="M130" s="43">
        <f t="shared" si="5"/>
        <v>8</v>
      </c>
      <c r="N130" s="60"/>
    </row>
    <row r="131" spans="3:14" ht="19.5" customHeight="1">
      <c r="C131" s="47">
        <v>3</v>
      </c>
      <c r="D131" s="47">
        <v>3</v>
      </c>
      <c r="E131" s="43">
        <f t="shared" si="3"/>
        <v>6</v>
      </c>
      <c r="F131" s="60" t="str">
        <f t="shared" si="4"/>
        <v>C</v>
      </c>
      <c r="K131" s="47">
        <v>3</v>
      </c>
      <c r="L131" s="47">
        <v>3</v>
      </c>
      <c r="M131" s="43">
        <f t="shared" si="5"/>
        <v>6</v>
      </c>
      <c r="N131" s="60"/>
    </row>
  </sheetData>
  <mergeCells count="24">
    <mergeCell ref="L79:M79"/>
    <mergeCell ref="N79:O79"/>
    <mergeCell ref="E115:M115"/>
    <mergeCell ref="E121:E122"/>
    <mergeCell ref="M121:M122"/>
    <mergeCell ref="B32:C32"/>
    <mergeCell ref="J32:K32"/>
    <mergeCell ref="B33:C33"/>
    <mergeCell ref="J33:K33"/>
    <mergeCell ref="C79:D79"/>
    <mergeCell ref="E79:F79"/>
    <mergeCell ref="B29:C29"/>
    <mergeCell ref="J29:K29"/>
    <mergeCell ref="B30:C30"/>
    <mergeCell ref="J30:K30"/>
    <mergeCell ref="B31:C31"/>
    <mergeCell ref="J31:K31"/>
    <mergeCell ref="A1:G1"/>
    <mergeCell ref="C9:N9"/>
    <mergeCell ref="K17:N17"/>
    <mergeCell ref="B27:C27"/>
    <mergeCell ref="J27:K27"/>
    <mergeCell ref="B28:C28"/>
    <mergeCell ref="J28:K28"/>
  </mergeCells>
  <phoneticPr fontId="3"/>
  <pageMargins left="0.7" right="0.7" top="0.75" bottom="0.75" header="0.3" footer="0.3"/>
  <ignoredErrors>
    <ignoredError sqref="B81:B89 K81:K89" numberStoredAsTex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2020-10-18T02:37:47Z</dcterms:created>
  <dcterms:modified xsi:type="dcterms:W3CDTF">2020-10-18T02:54:54Z</dcterms:modified>
</cp:coreProperties>
</file>