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3-その他の関数\"/>
    </mc:Choice>
  </mc:AlternateContent>
  <xr:revisionPtr revIDLastSave="0" documentId="13_ncr:1_{3AC3D911-B56F-44BB-934C-CF3CBD4B7A5F}" xr6:coauthVersionLast="47" xr6:coauthVersionMax="47" xr10:uidLastSave="{00000000-0000-0000-0000-000000000000}"/>
  <bookViews>
    <workbookView xWindow="2472" yWindow="12" windowWidth="18876" windowHeight="12948" xr2:uid="{E01F8F89-AE08-4EC0-8521-C0C7FE516E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F88" i="1" s="1"/>
  <c r="E87" i="1"/>
  <c r="F87" i="1" s="1"/>
  <c r="E86" i="1"/>
  <c r="F86" i="1" s="1"/>
  <c r="E85" i="1"/>
  <c r="F85" i="1" s="1"/>
  <c r="E84" i="1"/>
  <c r="F84" i="1" s="1"/>
  <c r="E45" i="1"/>
  <c r="E40" i="1"/>
  <c r="E39" i="1"/>
  <c r="E38" i="1"/>
  <c r="E37" i="1"/>
  <c r="E36" i="1"/>
  <c r="E35" i="1"/>
  <c r="E34" i="1"/>
  <c r="E33" i="1"/>
  <c r="E32" i="1"/>
  <c r="E31" i="1"/>
  <c r="E30" i="1"/>
  <c r="E29" i="1"/>
  <c r="E56" i="1" s="1"/>
  <c r="E57" i="1" l="1"/>
  <c r="E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9" authorId="0" shapeId="0" xr:uid="{B9C4D939-F9A6-4E50-A549-CB7E64F921A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(D29,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*10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sz val="12"/>
            <color indexed="12"/>
            <rFont val="ＭＳ Ｐゴシック"/>
            <family val="3"/>
            <charset val="128"/>
          </rPr>
          <t>２８</t>
        </r>
        <r>
          <rPr>
            <b/>
            <sz val="12"/>
            <color indexed="8"/>
            <rFont val="ＭＳ Ｐゴシック"/>
            <family val="3"/>
            <charset val="128"/>
          </rPr>
          <t>」の左から</t>
        </r>
        <r>
          <rPr>
            <b/>
            <sz val="12"/>
            <color indexed="17"/>
            <rFont val="ＭＳ Ｐゴシック"/>
            <family val="3"/>
            <charset val="128"/>
          </rPr>
          <t>一文字を抜き</t>
        </r>
        <r>
          <rPr>
            <b/>
            <sz val="12"/>
            <color indexed="8"/>
            <rFont val="ＭＳ Ｐゴシック"/>
            <family val="3"/>
            <charset val="128"/>
          </rPr>
          <t>出し、</t>
        </r>
        <r>
          <rPr>
            <b/>
            <sz val="12"/>
            <color indexed="17"/>
            <rFont val="ＭＳ Ｐゴシック"/>
            <family val="3"/>
            <charset val="128"/>
          </rPr>
          <t>１０を乗算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。
</t>
        </r>
        <r>
          <rPr>
            <b/>
            <sz val="12"/>
            <color indexed="14"/>
            <rFont val="ＭＳ Ｐゴシック"/>
            <family val="3"/>
            <charset val="128"/>
          </rPr>
          <t>結果は</t>
        </r>
        <r>
          <rPr>
            <b/>
            <sz val="12"/>
            <color indexed="8"/>
            <rFont val="ＭＳ Ｐゴシック"/>
            <family val="3"/>
            <charset val="128"/>
          </rPr>
          <t>→「</t>
        </r>
        <r>
          <rPr>
            <b/>
            <sz val="12"/>
            <color indexed="10"/>
            <rFont val="ＭＳ Ｐゴシック"/>
            <family val="3"/>
            <charset val="128"/>
          </rPr>
          <t>２０</t>
        </r>
        <r>
          <rPr>
            <b/>
            <sz val="12"/>
            <color indexed="8"/>
            <rFont val="ＭＳ Ｐゴシック"/>
            <family val="3"/>
            <charset val="128"/>
          </rPr>
          <t>」になりますね。</t>
        </r>
      </text>
    </comment>
    <comment ref="E45" authorId="0" shapeId="0" xr:uid="{78ACCEE1-802B-4769-9B84-32E4CBF90BC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(E29:E40,20,F29:F40)</t>
        </r>
      </text>
    </comment>
    <comment ref="E56" authorId="0" shapeId="0" xr:uid="{CF53D00A-11E6-4349-84CC-F45EA0EF4CE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(B28:F40,F28,</t>
        </r>
        <r>
          <rPr>
            <b/>
            <sz val="14"/>
            <color indexed="12"/>
            <rFont val="ＭＳ Ｐゴシック"/>
            <family val="3"/>
            <charset val="128"/>
          </rPr>
          <t>G67:H68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57" authorId="0" shapeId="0" xr:uid="{948F1D2B-1A22-450B-9439-2AA3A854B89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(B28:F40,F28,J</t>
        </r>
        <r>
          <rPr>
            <b/>
            <sz val="14"/>
            <color indexed="12"/>
            <rFont val="ＭＳ Ｐゴシック"/>
            <family val="3"/>
            <charset val="128"/>
          </rPr>
          <t>67:K68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84" authorId="0" shapeId="0" xr:uid="{FE5B0BD6-9A13-4BAC-B08E-F100E1102B1A}">
      <text>
        <r>
          <rPr>
            <b/>
            <sz val="14"/>
            <color indexed="81"/>
            <rFont val="ＭＳ Ｐゴシック"/>
            <family val="3"/>
            <charset val="128"/>
          </rPr>
          <t>=D84+(D84*0.3)</t>
        </r>
      </text>
    </comment>
    <comment ref="F84" authorId="0" shapeId="0" xr:uid="{99187F72-9D7E-45C7-888C-982557A7CAB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(E84,</t>
        </r>
        <r>
          <rPr>
            <b/>
            <sz val="14"/>
            <color indexed="12"/>
            <rFont val="ＭＳ Ｐゴシック"/>
            <family val="3"/>
            <charset val="128"/>
          </rPr>
          <t>50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<sst xmlns="http://schemas.openxmlformats.org/spreadsheetml/2006/main" count="119" uniqueCount="54">
  <si>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</si>
  <si>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</si>
  <si>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</si>
  <si>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「LEFT」関数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世代</t>
    </r>
    <r>
      <rPr>
        <sz val="12"/>
        <color theme="1"/>
        <rFont val="ＭＳ Ｐゴシック"/>
        <family val="3"/>
        <charset val="128"/>
      </rPr>
      <t>」別に変換しましょう。</t>
    </r>
    <rPh sb="6" eb="8">
      <t>カンスウ</t>
    </rPh>
    <rPh sb="10" eb="12">
      <t>ネンレイ</t>
    </rPh>
    <rPh sb="15" eb="17">
      <t>セダイ</t>
    </rPh>
    <rPh sb="18" eb="19">
      <t>ベツ</t>
    </rPh>
    <rPh sb="20" eb="22">
      <t>ヘンカン</t>
    </rPh>
    <phoneticPr fontId="4"/>
  </si>
  <si>
    <t>※LEFT関数＝文字列操作</t>
    <rPh sb="5" eb="7">
      <t>カンスウ</t>
    </rPh>
    <rPh sb="8" eb="11">
      <t>モジレツ</t>
    </rPh>
    <rPh sb="11" eb="13">
      <t>ソウサ</t>
    </rPh>
    <phoneticPr fontId="4"/>
  </si>
  <si>
    <t>左のように作成してみましょう</t>
  </si>
  <si>
    <t>氏名</t>
    <rPh sb="0" eb="2">
      <t>シメイ</t>
    </rPh>
    <phoneticPr fontId="4"/>
  </si>
  <si>
    <t>地区</t>
    <rPh sb="0" eb="2">
      <t>チク</t>
    </rPh>
    <phoneticPr fontId="4"/>
  </si>
  <si>
    <t>年齢</t>
    <rPh sb="0" eb="2">
      <t>ネンレイ</t>
    </rPh>
    <phoneticPr fontId="4"/>
  </si>
  <si>
    <t>世代</t>
    <rPh sb="0" eb="2">
      <t>セダイ</t>
    </rPh>
    <phoneticPr fontId="4"/>
  </si>
  <si>
    <t>金額</t>
    <rPh sb="0" eb="2">
      <t>キンガク</t>
    </rPh>
    <phoneticPr fontId="4"/>
  </si>
  <si>
    <t>青木</t>
    <rPh sb="0" eb="2">
      <t>アオキ</t>
    </rPh>
    <phoneticPr fontId="4"/>
  </si>
  <si>
    <t>三重県</t>
    <rPh sb="0" eb="3">
      <t>ミエケン</t>
    </rPh>
    <phoneticPr fontId="4"/>
  </si>
  <si>
    <t>山田</t>
    <rPh sb="0" eb="2">
      <t>ヤマダ</t>
    </rPh>
    <phoneticPr fontId="4"/>
  </si>
  <si>
    <t>奈良県</t>
    <rPh sb="0" eb="3">
      <t>ナラケン</t>
    </rPh>
    <phoneticPr fontId="4"/>
  </si>
  <si>
    <t>佐藤</t>
    <rPh sb="0" eb="2">
      <t>サトウ</t>
    </rPh>
    <phoneticPr fontId="4"/>
  </si>
  <si>
    <t>京都府</t>
    <rPh sb="0" eb="3">
      <t>キョウトフ</t>
    </rPh>
    <phoneticPr fontId="4"/>
  </si>
  <si>
    <t>鈴木</t>
    <rPh sb="0" eb="2">
      <t>スズキ</t>
    </rPh>
    <phoneticPr fontId="4"/>
  </si>
  <si>
    <t>遠井</t>
    <rPh sb="0" eb="2">
      <t>トオイ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</si>
  <si>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</si>
  <si>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</si>
  <si>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平田</t>
    <rPh sb="0" eb="1">
      <t>ヒラ</t>
    </rPh>
    <rPh sb="1" eb="2">
      <t>タ</t>
    </rPh>
    <phoneticPr fontId="4"/>
  </si>
  <si>
    <t>横山</t>
    <rPh sb="0" eb="2">
      <t>ヨコヤマ</t>
    </rPh>
    <phoneticPr fontId="4"/>
  </si>
  <si>
    <t>木田</t>
    <rPh sb="0" eb="2">
      <t>キダ</t>
    </rPh>
    <phoneticPr fontId="4"/>
  </si>
  <si>
    <t>野口</t>
    <rPh sb="0" eb="2">
      <t>ノグチ</t>
    </rPh>
    <phoneticPr fontId="4"/>
  </si>
  <si>
    <t>沢田</t>
    <rPh sb="0" eb="2">
      <t>サワダ</t>
    </rPh>
    <phoneticPr fontId="4"/>
  </si>
  <si>
    <t>（問題２）</t>
    <rPh sb="1" eb="3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</si>
  <si>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２０歳</t>
    </r>
    <r>
      <rPr>
        <sz val="12"/>
        <color theme="1"/>
        <rFont val="ＭＳ Ｐゴシック"/>
        <family val="3"/>
        <charset val="128"/>
      </rPr>
      <t>」世代の</t>
    </r>
    <r>
      <rPr>
        <b/>
        <sz val="12"/>
        <rFont val="ＭＳ Ｐゴシック"/>
        <family val="3"/>
        <charset val="128"/>
      </rPr>
      <t>金額合計</t>
    </r>
    <r>
      <rPr>
        <sz val="12"/>
        <color theme="1"/>
        <rFont val="ＭＳ Ｐゴシック"/>
        <family val="3"/>
        <charset val="128"/>
      </rPr>
      <t>を求めましょう。</t>
    </r>
    <rPh sb="8" eb="10">
      <t>キンガク</t>
    </rPh>
    <rPh sb="10" eb="12">
      <t>ゴウケイ</t>
    </rPh>
    <phoneticPr fontId="4"/>
  </si>
  <si>
    <t>人</t>
    <rPh sb="0" eb="1">
      <t>ニン</t>
    </rPh>
    <phoneticPr fontId="4"/>
  </si>
  <si>
    <t>（問題３）</t>
    <rPh sb="1" eb="3">
      <t>モンダイ</t>
    </rPh>
    <phoneticPr fontId="4"/>
  </si>
  <si>
    <t>「奈良県」の以下の世代の金額合計求めましょう。</t>
    <rPh sb="1" eb="4">
      <t>ナラケン</t>
    </rPh>
    <rPh sb="6" eb="8">
      <t>イカ</t>
    </rPh>
    <rPh sb="9" eb="11">
      <t>セダイ</t>
    </rPh>
    <rPh sb="12" eb="14">
      <t>キンガク</t>
    </rPh>
    <rPh sb="14" eb="16">
      <t>ゴウケイ</t>
    </rPh>
    <rPh sb="16" eb="17">
      <t>モト</t>
    </rPh>
    <phoneticPr fontId="4"/>
  </si>
  <si>
    <t>３０世代</t>
    <rPh sb="2" eb="4">
      <t>セダイ</t>
    </rPh>
    <phoneticPr fontId="4"/>
  </si>
  <si>
    <t>２０世代</t>
    <rPh sb="2" eb="4">
      <t>セダイ</t>
    </rPh>
    <phoneticPr fontId="4"/>
  </si>
  <si>
    <t>計</t>
    <rPh sb="0" eb="1">
      <t>ケイ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</si>
  <si>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</si>
  <si>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</si>
  <si>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</si>
  <si>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</si>
  <si>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ＦＬＯＯＲ関数</t>
    <rPh sb="5" eb="7">
      <t>カンスウ</t>
    </rPh>
    <phoneticPr fontId="4"/>
  </si>
  <si>
    <r>
      <t>仕入れ価格に３０％の利益</t>
    </r>
    <r>
      <rPr>
        <sz val="12"/>
        <color theme="1"/>
        <rFont val="ＭＳ Ｐゴシック"/>
        <family val="3"/>
        <charset val="128"/>
      </rPr>
      <t>を乗せた</t>
    </r>
    <r>
      <rPr>
        <b/>
        <sz val="12"/>
        <color indexed="10"/>
        <rFont val="ＭＳ Ｐゴシック"/>
        <family val="3"/>
        <charset val="128"/>
      </rPr>
      <t>暫定価格</t>
    </r>
    <r>
      <rPr>
        <sz val="12"/>
        <color theme="1"/>
        <rFont val="ＭＳ Ｐゴシック"/>
        <family val="3"/>
        <charset val="128"/>
      </rPr>
      <t>を算出し</t>
    </r>
    <rPh sb="16" eb="18">
      <t>ザンテイ</t>
    </rPh>
    <phoneticPr fontId="4"/>
  </si>
  <si>
    <r>
      <t>５０円以下の端数を切り捨て</t>
    </r>
    <r>
      <rPr>
        <sz val="12"/>
        <color theme="1"/>
        <rFont val="ＭＳ Ｐゴシック"/>
        <family val="3"/>
        <charset val="128"/>
      </rPr>
      <t>て</t>
    </r>
    <r>
      <rPr>
        <b/>
        <sz val="12"/>
        <color indexed="10"/>
        <rFont val="ＭＳ Ｐゴシック"/>
        <family val="3"/>
        <charset val="128"/>
      </rPr>
      <t>販売価格</t>
    </r>
    <r>
      <rPr>
        <sz val="12"/>
        <color theme="1"/>
        <rFont val="ＭＳ Ｐゴシック"/>
        <family val="3"/>
        <charset val="128"/>
      </rPr>
      <t>を求めましょう。</t>
    </r>
    <phoneticPr fontId="4"/>
  </si>
  <si>
    <t>｛式の設定｝</t>
  </si>
  <si>
    <t>暫定価格</t>
  </si>
  <si>
    <t>＝仕入れ価格＋仕入れ価格＊０．３</t>
  </si>
  <si>
    <t>販売価格</t>
  </si>
  <si>
    <t>＝FLOOR(暫定価格,50)</t>
  </si>
  <si>
    <t>商品名</t>
  </si>
  <si>
    <t>仕入価格</t>
    <phoneticPr fontId="4"/>
  </si>
  <si>
    <t>パソコン</t>
  </si>
  <si>
    <t>ソフトA</t>
  </si>
  <si>
    <t>ソフトB</t>
  </si>
  <si>
    <t>ﾌﾟﾘﾝﾀｰ</t>
  </si>
  <si>
    <t>ﾃﾞｼﾞｶﾒ</t>
  </si>
  <si>
    <t>Copyright(c) Beginners Site All right reserved2020/10/20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</si>
</sst>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#,###&quot;歳&quot;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7" fontId="9" fillId="0" borderId="0" xfId="0" applyNumberFormat="1" applyFont="1" applyAlignment="1">
      <alignment horizontal="left" vertical="center"/>
    </xf>
    <xf numFmtId="38" fontId="9" fillId="0" borderId="0" xfId="1" applyFont="1" applyFill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4" xfId="0" applyFont="1" applyFill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178" fontId="9" fillId="0" borderId="4" xfId="0" applyNumberFormat="1" applyFont="1" applyBorder="1">
      <alignment vertical="center"/>
    </xf>
    <xf numFmtId="0" fontId="12" fillId="6" borderId="4" xfId="0" applyFont="1" applyFill="1" applyBorder="1">
      <alignment vertical="center"/>
    </xf>
    <xf numFmtId="38" fontId="9" fillId="0" borderId="4" xfId="1" applyFont="1" applyFill="1" applyBorder="1" applyAlignment="1">
      <alignment vertical="center"/>
    </xf>
    <xf numFmtId="38" fontId="5" fillId="6" borderId="4" xfId="1" applyFont="1" applyFill="1" applyBorder="1" applyAlignment="1">
      <alignment vertical="center"/>
    </xf>
    <xf numFmtId="0" fontId="5" fillId="6" borderId="4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4" fillId="7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7" fillId="0" borderId="0" xfId="0" applyFont="1">
      <alignment vertical="center"/>
    </xf>
    <xf numFmtId="49" fontId="19" fillId="0" borderId="0" xfId="0" applyNumberFormat="1" applyFo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38" fontId="5" fillId="0" borderId="10" xfId="1" applyFont="1" applyBorder="1" applyAlignment="1">
      <alignment vertical="center"/>
    </xf>
    <xf numFmtId="38" fontId="20" fillId="6" borderId="10" xfId="1" applyFont="1" applyFill="1" applyBorder="1" applyAlignment="1">
      <alignment vertical="center"/>
    </xf>
    <xf numFmtId="38" fontId="20" fillId="6" borderId="11" xfId="1" applyFont="1" applyFill="1" applyBorder="1" applyAlignment="1">
      <alignment vertical="center"/>
    </xf>
    <xf numFmtId="0" fontId="5" fillId="0" borderId="0" xfId="0" quotePrefix="1" applyFont="1">
      <alignment vertical="center"/>
    </xf>
    <xf numFmtId="0" fontId="5" fillId="0" borderId="12" xfId="0" applyFont="1" applyBorder="1">
      <alignment vertical="center"/>
    </xf>
    <xf numFmtId="38" fontId="5" fillId="0" borderId="13" xfId="1" applyFont="1" applyBorder="1" applyAlignment="1">
      <alignment vertical="center"/>
    </xf>
    <xf numFmtId="38" fontId="20" fillId="6" borderId="13" xfId="1" applyFont="1" applyFill="1" applyBorder="1" applyAlignment="1">
      <alignment vertical="center"/>
    </xf>
    <xf numFmtId="38" fontId="20" fillId="6" borderId="14" xfId="1" applyFont="1" applyFill="1" applyBorder="1" applyAlignment="1">
      <alignment vertical="center"/>
    </xf>
    <xf numFmtId="0" fontId="5" fillId="0" borderId="15" xfId="0" applyFont="1" applyBorder="1">
      <alignment vertical="center"/>
    </xf>
    <xf numFmtId="38" fontId="5" fillId="0" borderId="16" xfId="1" applyFont="1" applyBorder="1" applyAlignment="1">
      <alignment vertical="center"/>
    </xf>
    <xf numFmtId="38" fontId="20" fillId="6" borderId="16" xfId="1" applyFont="1" applyFill="1" applyBorder="1" applyAlignment="1">
      <alignment vertical="center"/>
    </xf>
    <xf numFmtId="38" fontId="20" fillId="6" borderId="17" xfId="1" applyFont="1" applyFill="1" applyBorder="1" applyAlignment="1">
      <alignment vertical="center"/>
    </xf>
    <xf numFmtId="0" fontId="2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161925</xdr:rowOff>
    </xdr:from>
    <xdr:to>
      <xdr:col>5</xdr:col>
      <xdr:colOff>19050</xdr:colOff>
      <xdr:row>6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3B28C1C-FAD8-4F48-BB1A-266870C2A7F6}"/>
            </a:ext>
          </a:extLst>
        </xdr:cNvPr>
        <xdr:cNvSpPr txBox="1">
          <a:spLocks noChangeArrowheads="1"/>
        </xdr:cNvSpPr>
      </xdr:nvSpPr>
      <xdr:spPr bwMode="auto">
        <a:xfrm>
          <a:off x="411480" y="390525"/>
          <a:ext cx="2495550" cy="12001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１０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463466</xdr:colOff>
      <xdr:row>11</xdr:row>
      <xdr:rowOff>156322</xdr:rowOff>
    </xdr:from>
    <xdr:to>
      <xdr:col>13</xdr:col>
      <xdr:colOff>586620</xdr:colOff>
      <xdr:row>15</xdr:row>
      <xdr:rowOff>142875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DC969D72-550C-4420-AA5F-12BE9EC5956F}"/>
            </a:ext>
          </a:extLst>
        </xdr:cNvPr>
        <xdr:cNvGrpSpPr>
          <a:grpSpLocks/>
        </xdr:cNvGrpSpPr>
      </xdr:nvGrpSpPr>
      <xdr:grpSpPr bwMode="auto">
        <a:xfrm>
          <a:off x="684446" y="2670922"/>
          <a:ext cx="7339294" cy="900953"/>
          <a:chOff x="72" y="182"/>
          <a:chExt cx="759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2662021-30F4-4AFB-923A-724FAF847E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43EE402-6400-4599-AB48-0B2326B91F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4612EE5-837E-4FFC-9F09-B03800E56C5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9" y="182"/>
            <a:ext cx="6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B0AEF5E-B720-45A0-BFFA-D201F95AD7F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2" y="183"/>
            <a:ext cx="69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190500</xdr:rowOff>
    </xdr:from>
    <xdr:to>
      <xdr:col>1</xdr:col>
      <xdr:colOff>495300</xdr:colOff>
      <xdr:row>19</xdr:row>
      <xdr:rowOff>85725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ECC09D18-6D67-4C1F-8497-9D2958360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076700"/>
          <a:ext cx="55435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11020</xdr:rowOff>
    </xdr:from>
    <xdr:to>
      <xdr:col>9</xdr:col>
      <xdr:colOff>561975</xdr:colOff>
      <xdr:row>19</xdr:row>
      <xdr:rowOff>85726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D8294305-B2B3-46A3-9A8F-E08F151CB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43475" y="4125820"/>
          <a:ext cx="533400" cy="3033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588644</xdr:colOff>
      <xdr:row>45</xdr:row>
      <xdr:rowOff>167640</xdr:rowOff>
    </xdr:from>
    <xdr:to>
      <xdr:col>10</xdr:col>
      <xdr:colOff>461289</xdr:colOff>
      <xdr:row>51</xdr:row>
      <xdr:rowOff>53340</xdr:rowOff>
    </xdr:to>
    <xdr:pic>
      <xdr:nvPicPr>
        <xdr:cNvPr id="10" name="Picture 944">
          <a:extLst>
            <a:ext uri="{FF2B5EF4-FFF2-40B4-BE49-F238E27FC236}">
              <a16:creationId xmlns:a16="http://schemas.microsoft.com/office/drawing/2014/main" id="{A69BB3BD-B9FE-4FFA-BE02-06482829F4C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/>
        <a:srcRect t="24770"/>
        <a:stretch/>
      </xdr:blipFill>
      <xdr:spPr bwMode="auto">
        <a:xfrm>
          <a:off x="2722244" y="10454640"/>
          <a:ext cx="3263545" cy="12573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81</xdr:row>
      <xdr:rowOff>66675</xdr:rowOff>
    </xdr:from>
    <xdr:to>
      <xdr:col>1</xdr:col>
      <xdr:colOff>438150</xdr:colOff>
      <xdr:row>82</xdr:row>
      <xdr:rowOff>200025</xdr:rowOff>
    </xdr:to>
    <xdr:pic>
      <xdr:nvPicPr>
        <xdr:cNvPr id="11" name="Picture 955">
          <a:extLst>
            <a:ext uri="{FF2B5EF4-FFF2-40B4-BE49-F238E27FC236}">
              <a16:creationId xmlns:a16="http://schemas.microsoft.com/office/drawing/2014/main" id="{0539B744-7AEB-4084-8B91-52468761C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8583275"/>
          <a:ext cx="55435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438150</xdr:colOff>
      <xdr:row>81</xdr:row>
      <xdr:rowOff>104775</xdr:rowOff>
    </xdr:from>
    <xdr:to>
      <xdr:col>10</xdr:col>
      <xdr:colOff>381000</xdr:colOff>
      <xdr:row>82</xdr:row>
      <xdr:rowOff>200026</xdr:rowOff>
    </xdr:to>
    <xdr:pic>
      <xdr:nvPicPr>
        <xdr:cNvPr id="12" name="Picture 956">
          <a:extLst>
            <a:ext uri="{FF2B5EF4-FFF2-40B4-BE49-F238E27FC236}">
              <a16:creationId xmlns:a16="http://schemas.microsoft.com/office/drawing/2014/main" id="{944339E0-DE2C-4AE2-AACF-B319F1DFA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53050" y="18621375"/>
          <a:ext cx="521970" cy="3238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531495</xdr:colOff>
      <xdr:row>60</xdr:row>
      <xdr:rowOff>80010</xdr:rowOff>
    </xdr:from>
    <xdr:to>
      <xdr:col>5</xdr:col>
      <xdr:colOff>689610</xdr:colOff>
      <xdr:row>65</xdr:row>
      <xdr:rowOff>99060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613B561F-4D19-4751-ABC2-D0EFBEFB9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3796010"/>
          <a:ext cx="282511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49530</xdr:colOff>
      <xdr:row>59</xdr:row>
      <xdr:rowOff>53340</xdr:rowOff>
    </xdr:from>
    <xdr:to>
      <xdr:col>11</xdr:col>
      <xdr:colOff>457200</xdr:colOff>
      <xdr:row>64</xdr:row>
      <xdr:rowOff>152400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4677BF3-4C51-4255-A757-0FE32E82D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1490" y="13540740"/>
          <a:ext cx="2259330" cy="1242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66675</xdr:colOff>
      <xdr:row>88</xdr:row>
      <xdr:rowOff>112395</xdr:rowOff>
    </xdr:from>
    <xdr:to>
      <xdr:col>10</xdr:col>
      <xdr:colOff>336644</xdr:colOff>
      <xdr:row>93</xdr:row>
      <xdr:rowOff>197966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781342F1-0202-42E7-8682-DD7B5BC8C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45895" y="20229195"/>
          <a:ext cx="4415249" cy="1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61543-E6E3-4A02-86C8-F7D3539423F8}">
  <dimension ref="A1:P88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2" customWidth="1"/>
    <col min="2" max="3" width="7.59765625" style="1" customWidth="1"/>
    <col min="4" max="5" width="9.8984375" style="1" customWidth="1"/>
    <col min="6" max="6" width="10.296875" style="1" customWidth="1"/>
    <col min="7" max="8" width="7.59765625" style="1" customWidth="1"/>
    <col min="9" max="9" width="1.5" style="1" customWidth="1"/>
    <col min="10" max="12" width="7.59765625" style="1" customWidth="1"/>
    <col min="13" max="15" width="9.8984375" style="1" customWidth="1"/>
    <col min="16" max="16" width="10.296875" style="1" customWidth="1"/>
    <col min="17" max="16384" width="9" style="1"/>
  </cols>
  <sheetData>
    <row r="1" spans="1:16" ht="18" customHeight="1" x14ac:dyDescent="0.45">
      <c r="A1" s="52" t="s">
        <v>53</v>
      </c>
      <c r="B1" s="52"/>
      <c r="C1" s="52"/>
      <c r="D1" s="52"/>
      <c r="E1" s="52"/>
      <c r="F1" s="52"/>
      <c r="G1" s="52"/>
      <c r="H1" s="52"/>
      <c r="I1" s="52"/>
    </row>
    <row r="9" spans="1:16" ht="18" customHeight="1" thickBot="1" x14ac:dyDescent="0.5">
      <c r="C9" s="53" t="s">
        <v>0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  <c r="O9" s="3"/>
    </row>
    <row r="10" spans="1:16" s="4" customFormat="1" ht="18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" customHeight="1" x14ac:dyDescent="0.45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8" customHeight="1" x14ac:dyDescent="0.45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45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45">
      <c r="A17" s="4"/>
      <c r="E17" s="4"/>
      <c r="F17" s="4"/>
      <c r="G17" s="4"/>
      <c r="H17" s="4"/>
      <c r="I17" s="4"/>
      <c r="J17" s="4"/>
      <c r="O17" s="4"/>
      <c r="P17" s="4"/>
    </row>
    <row r="18" spans="1:16" ht="18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45">
      <c r="J19" s="5"/>
      <c r="K19" s="5"/>
      <c r="L19" s="5"/>
      <c r="N19" s="5"/>
    </row>
    <row r="21" spans="1:16" ht="18" customHeight="1" x14ac:dyDescent="0.45">
      <c r="B21" s="9" t="s">
        <v>1</v>
      </c>
      <c r="C21" s="10"/>
      <c r="J21" s="9" t="s">
        <v>1</v>
      </c>
      <c r="K21" s="5"/>
      <c r="L21" s="11"/>
      <c r="M21" s="4"/>
      <c r="N21" s="12"/>
    </row>
    <row r="23" spans="1:16" ht="18" customHeight="1" x14ac:dyDescent="0.45">
      <c r="B23" s="3" t="s">
        <v>2</v>
      </c>
      <c r="C23" s="6" t="s">
        <v>3</v>
      </c>
    </row>
    <row r="24" spans="1:16" ht="18" customHeight="1" x14ac:dyDescent="0.45">
      <c r="C24" s="1" t="s">
        <v>4</v>
      </c>
    </row>
    <row r="25" spans="1:16" ht="18" customHeight="1" x14ac:dyDescent="0.45">
      <c r="B25" s="4"/>
      <c r="C25" s="4"/>
      <c r="D25" s="4"/>
      <c r="E25" s="13"/>
      <c r="F25" s="4"/>
      <c r="G25" s="4"/>
      <c r="H25" s="4"/>
    </row>
    <row r="26" spans="1:16" ht="18" customHeight="1" x14ac:dyDescent="0.45">
      <c r="B26" s="4"/>
      <c r="C26" s="4"/>
      <c r="D26" s="4"/>
      <c r="E26" s="4"/>
      <c r="F26" s="4"/>
      <c r="G26" s="4"/>
      <c r="H26" s="4"/>
      <c r="L26" s="56" t="s">
        <v>5</v>
      </c>
      <c r="M26" s="56"/>
      <c r="N26" s="56"/>
      <c r="O26" s="56"/>
    </row>
    <row r="27" spans="1:16" ht="18" customHeight="1" x14ac:dyDescent="0.45">
      <c r="D27" s="14"/>
      <c r="E27" s="4"/>
      <c r="F27" s="4"/>
      <c r="G27" s="4"/>
      <c r="H27" s="4"/>
    </row>
    <row r="28" spans="1:16" ht="18" customHeight="1" x14ac:dyDescent="0.45">
      <c r="B28" s="15" t="s">
        <v>6</v>
      </c>
      <c r="C28" s="15" t="s">
        <v>7</v>
      </c>
      <c r="D28" s="15" t="s">
        <v>8</v>
      </c>
      <c r="E28" s="15" t="s">
        <v>9</v>
      </c>
      <c r="F28" s="15" t="s">
        <v>10</v>
      </c>
      <c r="G28" s="5"/>
      <c r="H28" s="4"/>
      <c r="L28" s="15" t="s">
        <v>6</v>
      </c>
      <c r="M28" s="15" t="s">
        <v>7</v>
      </c>
      <c r="N28" s="15" t="s">
        <v>8</v>
      </c>
      <c r="O28" s="15" t="s">
        <v>9</v>
      </c>
      <c r="P28" s="15" t="s">
        <v>10</v>
      </c>
    </row>
    <row r="29" spans="1:16" ht="18" customHeight="1" x14ac:dyDescent="0.45">
      <c r="B29" s="16" t="s">
        <v>11</v>
      </c>
      <c r="C29" s="17" t="s">
        <v>12</v>
      </c>
      <c r="D29" s="18">
        <v>28</v>
      </c>
      <c r="E29" s="19">
        <f>LEFT(D29,1)*10</f>
        <v>20</v>
      </c>
      <c r="F29" s="20">
        <v>38900</v>
      </c>
      <c r="G29" s="4"/>
      <c r="H29" s="4"/>
      <c r="L29" s="16" t="s">
        <v>11</v>
      </c>
      <c r="M29" s="17" t="s">
        <v>12</v>
      </c>
      <c r="N29" s="18">
        <v>28</v>
      </c>
      <c r="O29" s="19"/>
      <c r="P29" s="20">
        <v>38900</v>
      </c>
    </row>
    <row r="30" spans="1:16" ht="18" customHeight="1" x14ac:dyDescent="0.45">
      <c r="B30" s="16" t="s">
        <v>13</v>
      </c>
      <c r="C30" s="17" t="s">
        <v>14</v>
      </c>
      <c r="D30" s="18">
        <v>33</v>
      </c>
      <c r="E30" s="19">
        <f t="shared" ref="E30:E40" si="0">LEFT(D30,1)*10</f>
        <v>30</v>
      </c>
      <c r="F30" s="20">
        <v>28677</v>
      </c>
      <c r="G30" s="4"/>
      <c r="H30" s="4"/>
      <c r="L30" s="16" t="s">
        <v>13</v>
      </c>
      <c r="M30" s="17" t="s">
        <v>14</v>
      </c>
      <c r="N30" s="18">
        <v>33</v>
      </c>
      <c r="O30" s="19"/>
      <c r="P30" s="20">
        <v>28677</v>
      </c>
    </row>
    <row r="31" spans="1:16" ht="18" customHeight="1" x14ac:dyDescent="0.45">
      <c r="B31" s="16" t="s">
        <v>15</v>
      </c>
      <c r="C31" s="17" t="s">
        <v>16</v>
      </c>
      <c r="D31" s="18">
        <v>56</v>
      </c>
      <c r="E31" s="19">
        <f t="shared" si="0"/>
        <v>50</v>
      </c>
      <c r="F31" s="20">
        <v>19820</v>
      </c>
      <c r="G31" s="4"/>
      <c r="H31" s="4"/>
      <c r="L31" s="16" t="s">
        <v>15</v>
      </c>
      <c r="M31" s="17" t="s">
        <v>16</v>
      </c>
      <c r="N31" s="18">
        <v>56</v>
      </c>
      <c r="O31" s="19"/>
      <c r="P31" s="20">
        <v>19820</v>
      </c>
    </row>
    <row r="32" spans="1:16" ht="18" customHeight="1" x14ac:dyDescent="0.45">
      <c r="B32" s="16" t="s">
        <v>17</v>
      </c>
      <c r="C32" s="17" t="s">
        <v>16</v>
      </c>
      <c r="D32" s="18">
        <v>42</v>
      </c>
      <c r="E32" s="19">
        <f t="shared" si="0"/>
        <v>40</v>
      </c>
      <c r="F32" s="20">
        <v>40980</v>
      </c>
      <c r="G32" s="4"/>
      <c r="H32" s="4"/>
      <c r="L32" s="16" t="s">
        <v>17</v>
      </c>
      <c r="M32" s="17" t="s">
        <v>16</v>
      </c>
      <c r="N32" s="18">
        <v>42</v>
      </c>
      <c r="O32" s="19"/>
      <c r="P32" s="20">
        <v>40980</v>
      </c>
    </row>
    <row r="33" spans="2:16" ht="18" customHeight="1" x14ac:dyDescent="0.45">
      <c r="B33" s="16" t="s">
        <v>18</v>
      </c>
      <c r="C33" s="17" t="s">
        <v>14</v>
      </c>
      <c r="D33" s="18">
        <v>31</v>
      </c>
      <c r="E33" s="19">
        <f t="shared" si="0"/>
        <v>30</v>
      </c>
      <c r="F33" s="20">
        <v>156020</v>
      </c>
      <c r="G33" s="4"/>
      <c r="H33" s="4"/>
      <c r="L33" s="16" t="s">
        <v>18</v>
      </c>
      <c r="M33" s="17" t="s">
        <v>14</v>
      </c>
      <c r="N33" s="18">
        <v>31</v>
      </c>
      <c r="O33" s="19"/>
      <c r="P33" s="20">
        <v>156020</v>
      </c>
    </row>
    <row r="34" spans="2:16" ht="18" customHeight="1" x14ac:dyDescent="0.45">
      <c r="B34" s="16" t="s">
        <v>19</v>
      </c>
      <c r="C34" s="17" t="s">
        <v>14</v>
      </c>
      <c r="D34" s="18">
        <v>23</v>
      </c>
      <c r="E34" s="19">
        <f t="shared" si="0"/>
        <v>20</v>
      </c>
      <c r="F34" s="20">
        <v>87030</v>
      </c>
      <c r="G34" s="4"/>
      <c r="H34" s="4"/>
      <c r="L34" s="16" t="s">
        <v>19</v>
      </c>
      <c r="M34" s="17" t="s">
        <v>14</v>
      </c>
      <c r="N34" s="18">
        <v>23</v>
      </c>
      <c r="O34" s="19"/>
      <c r="P34" s="20">
        <v>87030</v>
      </c>
    </row>
    <row r="35" spans="2:16" ht="18" customHeight="1" x14ac:dyDescent="0.45">
      <c r="B35" s="16" t="s">
        <v>20</v>
      </c>
      <c r="C35" s="17" t="s">
        <v>14</v>
      </c>
      <c r="D35" s="18">
        <v>29</v>
      </c>
      <c r="E35" s="19">
        <f t="shared" si="0"/>
        <v>20</v>
      </c>
      <c r="F35" s="20">
        <v>109450</v>
      </c>
      <c r="G35" s="4"/>
      <c r="H35" s="4"/>
      <c r="L35" s="16" t="s">
        <v>20</v>
      </c>
      <c r="M35" s="17" t="s">
        <v>14</v>
      </c>
      <c r="N35" s="18">
        <v>29</v>
      </c>
      <c r="O35" s="19"/>
      <c r="P35" s="20">
        <v>109450</v>
      </c>
    </row>
    <row r="36" spans="2:16" ht="18" customHeight="1" x14ac:dyDescent="0.45">
      <c r="B36" s="16" t="s">
        <v>21</v>
      </c>
      <c r="C36" s="17" t="s">
        <v>16</v>
      </c>
      <c r="D36" s="18">
        <v>34</v>
      </c>
      <c r="E36" s="19">
        <f t="shared" si="0"/>
        <v>30</v>
      </c>
      <c r="F36" s="20">
        <v>73010</v>
      </c>
      <c r="G36" s="4"/>
      <c r="H36" s="4"/>
      <c r="L36" s="16" t="s">
        <v>21</v>
      </c>
      <c r="M36" s="17" t="s">
        <v>16</v>
      </c>
      <c r="N36" s="18">
        <v>34</v>
      </c>
      <c r="O36" s="19"/>
      <c r="P36" s="20">
        <v>73010</v>
      </c>
    </row>
    <row r="37" spans="2:16" ht="18" customHeight="1" x14ac:dyDescent="0.45">
      <c r="B37" s="16" t="s">
        <v>22</v>
      </c>
      <c r="C37" s="17" t="s">
        <v>14</v>
      </c>
      <c r="D37" s="18">
        <v>46</v>
      </c>
      <c r="E37" s="19">
        <f t="shared" si="0"/>
        <v>40</v>
      </c>
      <c r="F37" s="20">
        <v>49350</v>
      </c>
      <c r="G37" s="4"/>
      <c r="H37" s="4"/>
      <c r="L37" s="16" t="s">
        <v>22</v>
      </c>
      <c r="M37" s="17" t="s">
        <v>14</v>
      </c>
      <c r="N37" s="18">
        <v>46</v>
      </c>
      <c r="O37" s="19"/>
      <c r="P37" s="20">
        <v>49350</v>
      </c>
    </row>
    <row r="38" spans="2:16" ht="18" customHeight="1" x14ac:dyDescent="0.45">
      <c r="B38" s="16" t="s">
        <v>23</v>
      </c>
      <c r="C38" s="17" t="s">
        <v>12</v>
      </c>
      <c r="D38" s="18">
        <v>51</v>
      </c>
      <c r="E38" s="19">
        <f t="shared" si="0"/>
        <v>50</v>
      </c>
      <c r="F38" s="20">
        <v>71200</v>
      </c>
      <c r="G38" s="4"/>
      <c r="H38" s="4"/>
      <c r="L38" s="16" t="s">
        <v>23</v>
      </c>
      <c r="M38" s="17" t="s">
        <v>12</v>
      </c>
      <c r="N38" s="18">
        <v>51</v>
      </c>
      <c r="O38" s="19"/>
      <c r="P38" s="20">
        <v>71200</v>
      </c>
    </row>
    <row r="39" spans="2:16" ht="18" customHeight="1" x14ac:dyDescent="0.45">
      <c r="B39" s="16" t="s">
        <v>24</v>
      </c>
      <c r="C39" s="17" t="s">
        <v>16</v>
      </c>
      <c r="D39" s="18">
        <v>38</v>
      </c>
      <c r="E39" s="19">
        <f t="shared" si="0"/>
        <v>30</v>
      </c>
      <c r="F39" s="20">
        <v>118200</v>
      </c>
      <c r="G39" s="4"/>
      <c r="H39" s="4"/>
      <c r="L39" s="16" t="s">
        <v>24</v>
      </c>
      <c r="M39" s="17" t="s">
        <v>16</v>
      </c>
      <c r="N39" s="18">
        <v>38</v>
      </c>
      <c r="O39" s="19"/>
      <c r="P39" s="20">
        <v>118200</v>
      </c>
    </row>
    <row r="40" spans="2:16" ht="18" customHeight="1" x14ac:dyDescent="0.45">
      <c r="B40" s="16" t="s">
        <v>25</v>
      </c>
      <c r="C40" s="17" t="s">
        <v>14</v>
      </c>
      <c r="D40" s="18">
        <v>39</v>
      </c>
      <c r="E40" s="19">
        <f t="shared" si="0"/>
        <v>30</v>
      </c>
      <c r="F40" s="20">
        <v>69100</v>
      </c>
      <c r="G40" s="4"/>
      <c r="H40" s="4"/>
      <c r="L40" s="16" t="s">
        <v>25</v>
      </c>
      <c r="M40" s="17" t="s">
        <v>14</v>
      </c>
      <c r="N40" s="18">
        <v>39</v>
      </c>
      <c r="O40" s="19"/>
      <c r="P40" s="20">
        <v>69100</v>
      </c>
    </row>
    <row r="41" spans="2:16" ht="18" customHeight="1" x14ac:dyDescent="0.45">
      <c r="B41" s="4"/>
      <c r="C41" s="4"/>
      <c r="D41" s="4"/>
      <c r="E41" s="4"/>
      <c r="F41" s="4"/>
      <c r="G41" s="4"/>
      <c r="H41" s="4"/>
    </row>
    <row r="43" spans="2:16" ht="18" customHeight="1" x14ac:dyDescent="0.45">
      <c r="B43" s="3" t="s">
        <v>26</v>
      </c>
      <c r="C43" s="1" t="s">
        <v>27</v>
      </c>
      <c r="K43" s="3" t="s">
        <v>26</v>
      </c>
      <c r="L43" s="1" t="s">
        <v>27</v>
      </c>
    </row>
    <row r="45" spans="2:16" ht="18" customHeight="1" x14ac:dyDescent="0.45">
      <c r="E45" s="21">
        <f>SUMIF(E29:E40,20,F29:F40)</f>
        <v>235380</v>
      </c>
      <c r="F45" s="1" t="s">
        <v>28</v>
      </c>
      <c r="N45" s="22"/>
      <c r="O45" s="1" t="s">
        <v>28</v>
      </c>
    </row>
    <row r="54" spans="2:14" ht="18" customHeight="1" x14ac:dyDescent="0.45">
      <c r="B54" s="3" t="s">
        <v>29</v>
      </c>
      <c r="C54" s="23" t="s">
        <v>30</v>
      </c>
      <c r="K54" s="3" t="s">
        <v>26</v>
      </c>
      <c r="L54" s="23" t="s">
        <v>30</v>
      </c>
    </row>
    <row r="56" spans="2:14" ht="18" customHeight="1" x14ac:dyDescent="0.45">
      <c r="D56" s="17" t="s">
        <v>31</v>
      </c>
      <c r="E56" s="21">
        <f>DSUM(B28:F40,F28,G67:H68)</f>
        <v>253797</v>
      </c>
      <c r="M56" s="17" t="s">
        <v>31</v>
      </c>
      <c r="N56" s="21"/>
    </row>
    <row r="57" spans="2:14" ht="18" customHeight="1" x14ac:dyDescent="0.45">
      <c r="D57" s="17" t="s">
        <v>32</v>
      </c>
      <c r="E57" s="21">
        <f>DSUM(B28:F40,F28,J67:K68)</f>
        <v>196480</v>
      </c>
      <c r="M57" s="17" t="s">
        <v>32</v>
      </c>
      <c r="N57" s="21"/>
    </row>
    <row r="58" spans="2:14" ht="18" customHeight="1" x14ac:dyDescent="0.45">
      <c r="D58" s="17" t="s">
        <v>33</v>
      </c>
      <c r="E58" s="21">
        <f>SUM(E56:E57)</f>
        <v>450277</v>
      </c>
      <c r="M58" s="17" t="s">
        <v>33</v>
      </c>
      <c r="N58" s="21"/>
    </row>
    <row r="60" spans="2:14" ht="18" customHeight="1" x14ac:dyDescent="0.45">
      <c r="L60" s="24"/>
    </row>
    <row r="61" spans="2:14" ht="18" customHeight="1" x14ac:dyDescent="0.45">
      <c r="K61" s="25"/>
      <c r="L61" s="2"/>
      <c r="M61" s="26"/>
      <c r="N61" s="26"/>
    </row>
    <row r="62" spans="2:14" ht="18" customHeight="1" x14ac:dyDescent="0.45">
      <c r="M62" s="27"/>
      <c r="N62" s="27"/>
    </row>
    <row r="63" spans="2:14" ht="18" customHeight="1" x14ac:dyDescent="0.45">
      <c r="L63" s="28"/>
    </row>
    <row r="66" spans="2:13" ht="18" customHeight="1" x14ac:dyDescent="0.45">
      <c r="G66" s="50" t="s">
        <v>34</v>
      </c>
    </row>
    <row r="67" spans="2:13" ht="18" customHeight="1" thickBot="1" x14ac:dyDescent="0.5">
      <c r="E67" s="29" t="s">
        <v>35</v>
      </c>
      <c r="F67" s="2" t="s">
        <v>36</v>
      </c>
      <c r="G67" s="30" t="s">
        <v>9</v>
      </c>
      <c r="H67" s="30" t="s">
        <v>7</v>
      </c>
      <c r="J67" s="30" t="s">
        <v>9</v>
      </c>
      <c r="K67" s="30" t="s">
        <v>7</v>
      </c>
    </row>
    <row r="68" spans="2:13" ht="18" customHeight="1" thickTop="1" x14ac:dyDescent="0.45">
      <c r="G68" s="31">
        <v>30</v>
      </c>
      <c r="H68" s="31" t="s">
        <v>14</v>
      </c>
      <c r="J68" s="31">
        <v>20</v>
      </c>
      <c r="K68" s="31" t="s">
        <v>14</v>
      </c>
    </row>
    <row r="69" spans="2:13" ht="18" customHeight="1" x14ac:dyDescent="0.45">
      <c r="G69" s="28" t="s">
        <v>37</v>
      </c>
    </row>
    <row r="72" spans="2:13" ht="18" customHeight="1" x14ac:dyDescent="0.45">
      <c r="B72" s="57" t="s">
        <v>38</v>
      </c>
      <c r="C72" s="57"/>
      <c r="D72" s="57"/>
      <c r="E72" s="57"/>
      <c r="J72" s="57" t="s">
        <v>38</v>
      </c>
      <c r="K72" s="57"/>
      <c r="L72" s="57"/>
      <c r="M72" s="57"/>
    </row>
    <row r="75" spans="2:13" ht="18" customHeight="1" x14ac:dyDescent="0.45">
      <c r="F75" s="2" t="s">
        <v>39</v>
      </c>
    </row>
    <row r="76" spans="2:13" ht="18" customHeight="1" x14ac:dyDescent="0.45">
      <c r="F76" s="32" t="s">
        <v>40</v>
      </c>
    </row>
    <row r="78" spans="2:13" ht="18" customHeight="1" x14ac:dyDescent="0.45">
      <c r="B78" s="58" t="s">
        <v>41</v>
      </c>
      <c r="C78" s="58"/>
    </row>
    <row r="79" spans="2:13" ht="18" customHeight="1" x14ac:dyDescent="0.45">
      <c r="B79" s="51" t="s">
        <v>42</v>
      </c>
      <c r="C79" s="51"/>
      <c r="D79" s="33" t="s">
        <v>43</v>
      </c>
      <c r="E79" s="33"/>
      <c r="F79" s="33"/>
      <c r="G79" s="4"/>
    </row>
    <row r="80" spans="2:13" ht="18" customHeight="1" x14ac:dyDescent="0.45">
      <c r="B80" s="51" t="s">
        <v>44</v>
      </c>
      <c r="C80" s="51"/>
      <c r="D80" s="33" t="s">
        <v>45</v>
      </c>
    </row>
    <row r="83" spans="3:15" ht="18" customHeight="1" thickBot="1" x14ac:dyDescent="0.5">
      <c r="C83" s="34" t="s">
        <v>46</v>
      </c>
      <c r="D83" s="35" t="s">
        <v>47</v>
      </c>
      <c r="E83" s="35" t="s">
        <v>42</v>
      </c>
      <c r="F83" s="36" t="s">
        <v>44</v>
      </c>
      <c r="L83" s="34" t="s">
        <v>46</v>
      </c>
      <c r="M83" s="35" t="s">
        <v>47</v>
      </c>
      <c r="N83" s="35" t="s">
        <v>42</v>
      </c>
      <c r="O83" s="36" t="s">
        <v>44</v>
      </c>
    </row>
    <row r="84" spans="3:15" ht="18" customHeight="1" x14ac:dyDescent="0.45">
      <c r="C84" s="37" t="s">
        <v>48</v>
      </c>
      <c r="D84" s="38">
        <v>215850</v>
      </c>
      <c r="E84" s="39">
        <f>D84+(D84*0.3)</f>
        <v>280605</v>
      </c>
      <c r="F84" s="40">
        <f>FLOOR(E84,50)</f>
        <v>280600</v>
      </c>
      <c r="G84" s="41"/>
      <c r="L84" s="37" t="s">
        <v>48</v>
      </c>
      <c r="M84" s="38">
        <v>215850</v>
      </c>
      <c r="N84" s="39"/>
      <c r="O84" s="40"/>
    </row>
    <row r="85" spans="3:15" ht="18" customHeight="1" x14ac:dyDescent="0.45">
      <c r="C85" s="42" t="s">
        <v>49</v>
      </c>
      <c r="D85" s="43">
        <v>8630</v>
      </c>
      <c r="E85" s="44">
        <f>D85+(D85*0.3)</f>
        <v>11219</v>
      </c>
      <c r="F85" s="45">
        <f>FLOOR(E85,50)</f>
        <v>11200</v>
      </c>
      <c r="L85" s="42" t="s">
        <v>49</v>
      </c>
      <c r="M85" s="43">
        <v>8630</v>
      </c>
      <c r="N85" s="44"/>
      <c r="O85" s="45"/>
    </row>
    <row r="86" spans="3:15" ht="18" customHeight="1" x14ac:dyDescent="0.45">
      <c r="C86" s="42" t="s">
        <v>50</v>
      </c>
      <c r="D86" s="43">
        <v>10530</v>
      </c>
      <c r="E86" s="44">
        <f>D86+(D86*0.3)</f>
        <v>13689</v>
      </c>
      <c r="F86" s="45">
        <f>FLOOR(E86,50)</f>
        <v>13650</v>
      </c>
      <c r="L86" s="42" t="s">
        <v>50</v>
      </c>
      <c r="M86" s="43">
        <v>10530</v>
      </c>
      <c r="N86" s="44"/>
      <c r="O86" s="45"/>
    </row>
    <row r="87" spans="3:15" ht="18" customHeight="1" x14ac:dyDescent="0.45">
      <c r="C87" s="42" t="s">
        <v>51</v>
      </c>
      <c r="D87" s="43">
        <v>28640</v>
      </c>
      <c r="E87" s="44">
        <f>D87+(D87*0.3)</f>
        <v>37232</v>
      </c>
      <c r="F87" s="45">
        <f>FLOOR(E87,50)</f>
        <v>37200</v>
      </c>
      <c r="L87" s="42" t="s">
        <v>51</v>
      </c>
      <c r="M87" s="43">
        <v>28640</v>
      </c>
      <c r="N87" s="44"/>
      <c r="O87" s="45"/>
    </row>
    <row r="88" spans="3:15" ht="18" customHeight="1" x14ac:dyDescent="0.45">
      <c r="C88" s="46" t="s">
        <v>52</v>
      </c>
      <c r="D88" s="47">
        <v>35480</v>
      </c>
      <c r="E88" s="48">
        <f>D88+(D88*0.3)</f>
        <v>46124</v>
      </c>
      <c r="F88" s="49">
        <f>FLOOR(E88,50)</f>
        <v>46100</v>
      </c>
      <c r="L88" s="46" t="s">
        <v>52</v>
      </c>
      <c r="M88" s="47">
        <v>35480</v>
      </c>
      <c r="N88" s="48"/>
      <c r="O88" s="49"/>
    </row>
  </sheetData>
  <mergeCells count="8">
    <mergeCell ref="B79:C79"/>
    <mergeCell ref="B80:C80"/>
    <mergeCell ref="A1:I1"/>
    <mergeCell ref="C9:N9"/>
    <mergeCell ref="L26:O26"/>
    <mergeCell ref="B72:E72"/>
    <mergeCell ref="J72:M72"/>
    <mergeCell ref="B78:C7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2020-10-19T06:23:26Z</dcterms:created>
  <dcterms:modified xsi:type="dcterms:W3CDTF">2021-06-05T01:26:53Z</dcterms:modified>
</cp:coreProperties>
</file>