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5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yn_05\OneDrive\デスクトップ\仮）Office2021教材\■■---2021-Excel-Function確認仲\Manual\01-数学／三角関数\"/>
    </mc:Choice>
  </mc:AlternateContent>
  <xr:revisionPtr revIDLastSave="0" documentId="13_ncr:1_{1386FB01-7308-4B5D-A003-FDF154CA1FED}" xr6:coauthVersionLast="47" xr6:coauthVersionMax="47" xr10:uidLastSave="{00000000-0000-0000-0000-000000000000}"/>
  <bookViews>
    <workbookView xWindow="1920" yWindow="240" windowWidth="21012" windowHeight="12720" xr2:uid="{00000000-000D-0000-FFFF-FFFF00000000}"/>
  </bookViews>
  <sheets>
    <sheet name="問題" sheetId="1" r:id="rId1"/>
    <sheet name="答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1" i="2" l="1"/>
  <c r="C12" i="2" s="1"/>
  <c r="C13" i="2" s="1"/>
  <c r="C14" i="2" s="1"/>
  <c r="C15" i="2" s="1"/>
  <c r="C16" i="2" s="1"/>
  <c r="C17" i="2" s="1"/>
  <c r="C18" i="2" s="1"/>
  <c r="C19" i="2" s="1"/>
  <c r="C20" i="2" s="1"/>
  <c r="C21" i="2" s="1"/>
  <c r="C22" i="2" s="1"/>
  <c r="C23" i="2" s="1"/>
  <c r="C24" i="2" s="1"/>
  <c r="C25" i="2" s="1"/>
  <c r="C32" i="1"/>
  <c r="C33" i="1" s="1"/>
  <c r="C34" i="1" s="1"/>
  <c r="C35" i="1" s="1"/>
  <c r="C36" i="1" s="1"/>
  <c r="C37" i="1" s="1"/>
  <c r="C38" i="1" s="1"/>
  <c r="C39" i="1" s="1"/>
  <c r="C40" i="1" s="1"/>
  <c r="C41" i="1" s="1"/>
  <c r="C42" i="1" s="1"/>
  <c r="C43" i="1" s="1"/>
  <c r="C44" i="1" s="1"/>
  <c r="C45" i="1" s="1"/>
  <c r="C46" i="1" s="1"/>
  <c r="C11" i="1"/>
  <c r="C12" i="1" s="1"/>
  <c r="C13" i="1" s="1"/>
  <c r="C14" i="1" s="1"/>
  <c r="C15" i="1" s="1"/>
  <c r="C16" i="1" s="1"/>
  <c r="C17" i="1" s="1"/>
  <c r="C18" i="1" s="1"/>
  <c r="C19" i="1" s="1"/>
  <c r="C20" i="1" s="1"/>
  <c r="C21" i="1" s="1"/>
  <c r="C22" i="1" s="1"/>
  <c r="C23" i="1" s="1"/>
  <c r="C24" i="1" s="1"/>
  <c r="C25" i="1" s="1"/>
  <c r="K43" i="1" l="1"/>
  <c r="K27" i="2" l="1"/>
  <c r="G25" i="2"/>
  <c r="G24" i="2"/>
  <c r="G23" i="2"/>
  <c r="G22" i="2"/>
  <c r="G21" i="2"/>
  <c r="G20" i="2"/>
  <c r="G19" i="2"/>
  <c r="G18" i="2"/>
  <c r="G17" i="2"/>
  <c r="G16" i="2"/>
  <c r="G15" i="2"/>
  <c r="G14" i="2"/>
  <c r="G13" i="2"/>
  <c r="G12" i="2"/>
  <c r="G11" i="2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11" i="1"/>
  <c r="J35" i="1" l="1"/>
  <c r="J11" i="2"/>
  <c r="J32" i="1"/>
  <c r="K26" i="2"/>
  <c r="K41" i="1"/>
  <c r="J33" i="1"/>
  <c r="J34" i="1"/>
  <c r="K42" i="1"/>
  <c r="K25" i="2"/>
  <c r="J14" i="2"/>
  <c r="J13" i="2"/>
  <c r="J12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根津良彦</author>
  </authors>
  <commentList>
    <comment ref="J11" authorId="0" shapeId="0" xr:uid="{00000000-0006-0000-0100-000001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SUMIF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0"/>
            <rFont val="ＭＳ Ｐゴシック"/>
            <family val="3"/>
            <charset val="128"/>
          </rPr>
          <t>$D$11:$D$25</t>
        </r>
        <r>
          <rPr>
            <b/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4"/>
            <color indexed="12"/>
            <rFont val="ＭＳ Ｐゴシック"/>
            <family val="3"/>
            <charset val="128"/>
          </rPr>
          <t>I11</t>
        </r>
        <r>
          <rPr>
            <b/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4"/>
            <color indexed="10"/>
            <rFont val="ＭＳ Ｐゴシック"/>
            <family val="3"/>
            <charset val="128"/>
          </rPr>
          <t>$G$11:$G$25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範囲の絶対参照を忘れずに。
</t>
        </r>
        <r>
          <rPr>
            <sz val="12"/>
            <color indexed="81"/>
            <rFont val="ＭＳ Ｐゴシック"/>
            <family val="3"/>
            <charset val="128"/>
          </rPr>
          <t>※「検索条件」を「台帳」から選択するのでなく
　</t>
        </r>
        <r>
          <rPr>
            <u/>
            <sz val="12"/>
            <color indexed="81"/>
            <rFont val="ＭＳ Ｐゴシック"/>
            <family val="3"/>
            <charset val="128"/>
          </rPr>
          <t>式を設定する「一つ左横のセル」を指定します。</t>
        </r>
      </text>
    </comment>
    <comment ref="K25" authorId="0" shapeId="0" xr:uid="{00000000-0006-0000-0100-000002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SUMIF</t>
        </r>
        <r>
          <rPr>
            <b/>
            <sz val="14"/>
            <color indexed="81"/>
            <rFont val="ＭＳ Ｐゴシック"/>
            <family val="3"/>
            <charset val="128"/>
          </rPr>
          <t>(G11:G25,"</t>
        </r>
        <r>
          <rPr>
            <b/>
            <sz val="14"/>
            <color indexed="10"/>
            <rFont val="ＭＳ Ｐゴシック"/>
            <family val="3"/>
            <charset val="128"/>
          </rPr>
          <t>&gt;=100000</t>
        </r>
        <r>
          <rPr>
            <b/>
            <sz val="14"/>
            <color indexed="81"/>
            <rFont val="ＭＳ Ｐゴシック"/>
            <family val="3"/>
            <charset val="128"/>
          </rPr>
          <t>",G11:G25)</t>
        </r>
      </text>
    </comment>
    <comment ref="K26" authorId="0" shapeId="0" xr:uid="{00000000-0006-0000-0100-000003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SUMIF</t>
        </r>
        <r>
          <rPr>
            <b/>
            <sz val="14"/>
            <color indexed="81"/>
            <rFont val="ＭＳ Ｐゴシック"/>
            <family val="3"/>
            <charset val="128"/>
          </rPr>
          <t>(F11:F25,"</t>
        </r>
        <r>
          <rPr>
            <b/>
            <sz val="14"/>
            <color indexed="10"/>
            <rFont val="ＭＳ Ｐゴシック"/>
            <family val="3"/>
            <charset val="128"/>
          </rPr>
          <t>&gt;=200</t>
        </r>
        <r>
          <rPr>
            <b/>
            <sz val="14"/>
            <color indexed="81"/>
            <rFont val="ＭＳ Ｐゴシック"/>
            <family val="3"/>
            <charset val="128"/>
          </rPr>
          <t>",G11:G25)</t>
        </r>
      </text>
    </comment>
    <comment ref="K27" authorId="0" shapeId="0" xr:uid="{00000000-0006-0000-0100-000004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SUMIF</t>
        </r>
        <r>
          <rPr>
            <b/>
            <sz val="14"/>
            <color indexed="81"/>
            <rFont val="ＭＳ Ｐゴシック"/>
            <family val="3"/>
            <charset val="128"/>
          </rPr>
          <t>(E11:E25,"</t>
        </r>
        <r>
          <rPr>
            <b/>
            <sz val="14"/>
            <color indexed="10"/>
            <rFont val="ＭＳ Ｐゴシック"/>
            <family val="3"/>
            <charset val="128"/>
          </rPr>
          <t>&lt;100</t>
        </r>
        <r>
          <rPr>
            <b/>
            <sz val="14"/>
            <color indexed="81"/>
            <rFont val="ＭＳ Ｐゴシック"/>
            <family val="3"/>
            <charset val="128"/>
          </rPr>
          <t>",E11:E25)</t>
        </r>
      </text>
    </comment>
  </commentList>
</comments>
</file>

<file path=xl/sharedStrings.xml><?xml version="1.0" encoding="utf-8"?>
<sst xmlns="http://schemas.openxmlformats.org/spreadsheetml/2006/main" count="112" uniqueCount="25">
  <si>
    <t>問題</t>
    <rPh sb="0" eb="2">
      <t>モンダイ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</si>
  <si>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</si>
  <si>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</si>
  <si>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</si>
  <si>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「数学／三角」</t>
    <rPh sb="1" eb="3">
      <t>スウガク</t>
    </rPh>
    <rPh sb="4" eb="6">
      <t>サンカク</t>
    </rPh>
    <phoneticPr fontId="2"/>
  </si>
  <si>
    <t>SUMIF</t>
    <phoneticPr fontId="2"/>
  </si>
  <si>
    <t>指定した条件に合致する値を合計します。</t>
    <rPh sb="0" eb="2">
      <t>シテイ</t>
    </rPh>
    <rPh sb="11" eb="12">
      <t>アタイ</t>
    </rPh>
    <rPh sb="13" eb="15">
      <t>ゴウケイ</t>
    </rPh>
    <phoneticPr fontId="2"/>
  </si>
  <si>
    <t>日付</t>
    <rPh sb="0" eb="2">
      <t>ヒヅケ</t>
    </rPh>
    <phoneticPr fontId="2"/>
  </si>
  <si>
    <t>仕入先</t>
    <rPh sb="0" eb="2">
      <t>シイレ</t>
    </rPh>
    <rPh sb="2" eb="3">
      <t>サキ</t>
    </rPh>
    <phoneticPr fontId="2"/>
  </si>
  <si>
    <t>数量</t>
    <rPh sb="0" eb="2">
      <t>スウリョウ</t>
    </rPh>
    <phoneticPr fontId="2"/>
  </si>
  <si>
    <t>単価</t>
    <rPh sb="0" eb="2">
      <t>タンカ</t>
    </rPh>
    <phoneticPr fontId="2"/>
  </si>
  <si>
    <t>金額</t>
    <rPh sb="0" eb="2">
      <t>キンガク</t>
    </rPh>
    <phoneticPr fontId="2"/>
  </si>
  <si>
    <t>得意先</t>
    <rPh sb="0" eb="3">
      <t>トクイサキ</t>
    </rPh>
    <phoneticPr fontId="2"/>
  </si>
  <si>
    <t>Ａ物産</t>
    <rPh sb="1" eb="3">
      <t>ブッサン</t>
    </rPh>
    <phoneticPr fontId="2"/>
  </si>
  <si>
    <t>Ｄ販売㈱</t>
    <rPh sb="1" eb="3">
      <t>ハンバイ</t>
    </rPh>
    <phoneticPr fontId="2"/>
  </si>
  <si>
    <t>Ｂ商会㈱</t>
    <rPh sb="1" eb="3">
      <t>ショウカイ</t>
    </rPh>
    <phoneticPr fontId="2"/>
  </si>
  <si>
    <t>Ｃ商事㈲</t>
    <rPh sb="1" eb="3">
      <t>ショウジ</t>
    </rPh>
    <phoneticPr fontId="2"/>
  </si>
  <si>
    <t>条件</t>
    <rPh sb="0" eb="2">
      <t>ジョウケン</t>
    </rPh>
    <phoneticPr fontId="2"/>
  </si>
  <si>
    <t>■台帳</t>
    <rPh sb="1" eb="3">
      <t>ダイチョウ</t>
    </rPh>
    <phoneticPr fontId="2"/>
  </si>
  <si>
    <r>
      <t>■</t>
    </r>
    <r>
      <rPr>
        <sz val="12"/>
        <rFont val="ＭＳ ゴシック"/>
        <family val="3"/>
        <charset val="128"/>
      </rPr>
      <t>部分に「台帳」データより関数を設定して完成しましょう。</t>
    </r>
    <rPh sb="1" eb="3">
      <t>ブブン</t>
    </rPh>
    <rPh sb="5" eb="7">
      <t>ダイチョウ</t>
    </rPh>
    <rPh sb="13" eb="15">
      <t>カンスウ</t>
    </rPh>
    <rPh sb="16" eb="18">
      <t>セッテイ</t>
    </rPh>
    <rPh sb="20" eb="22">
      <t>カンセイ</t>
    </rPh>
    <phoneticPr fontId="2"/>
  </si>
  <si>
    <r>
      <t>「</t>
    </r>
    <r>
      <rPr>
        <b/>
        <sz val="12"/>
        <color theme="5" tint="-0.249977111117893"/>
        <rFont val="ＭＳ ゴシック"/>
        <family val="3"/>
        <charset val="128"/>
      </rPr>
      <t>金額</t>
    </r>
    <r>
      <rPr>
        <sz val="12"/>
        <rFont val="ＭＳ ゴシック"/>
        <family val="3"/>
        <charset val="128"/>
      </rPr>
      <t>」</t>
    </r>
    <r>
      <rPr>
        <b/>
        <sz val="12"/>
        <rFont val="ＭＳ ゴシック"/>
        <family val="3"/>
        <charset val="128"/>
      </rPr>
      <t>10万以上</t>
    </r>
    <r>
      <rPr>
        <sz val="12"/>
        <rFont val="ＭＳ ゴシック"/>
        <family val="3"/>
        <charset val="128"/>
      </rPr>
      <t>の合計額</t>
    </r>
    <rPh sb="1" eb="3">
      <t>キンガク</t>
    </rPh>
    <rPh sb="6" eb="7">
      <t>マン</t>
    </rPh>
    <rPh sb="7" eb="9">
      <t>イジョウ</t>
    </rPh>
    <rPh sb="10" eb="12">
      <t>ゴウケイ</t>
    </rPh>
    <rPh sb="12" eb="13">
      <t>ガク</t>
    </rPh>
    <phoneticPr fontId="2"/>
  </si>
  <si>
    <r>
      <t>「</t>
    </r>
    <r>
      <rPr>
        <b/>
        <sz val="12"/>
        <color theme="5" tint="-0.249977111117893"/>
        <rFont val="ＭＳ ゴシック"/>
        <family val="3"/>
        <charset val="128"/>
      </rPr>
      <t>単価</t>
    </r>
    <r>
      <rPr>
        <sz val="12"/>
        <rFont val="ＭＳ ゴシック"/>
        <family val="3"/>
        <charset val="128"/>
      </rPr>
      <t>」</t>
    </r>
    <r>
      <rPr>
        <b/>
        <sz val="12"/>
        <rFont val="ＭＳ ゴシック"/>
        <family val="3"/>
        <charset val="128"/>
      </rPr>
      <t>200円以上</t>
    </r>
    <r>
      <rPr>
        <sz val="12"/>
        <rFont val="ＭＳ ゴシック"/>
        <family val="3"/>
        <charset val="128"/>
      </rPr>
      <t>の合計額</t>
    </r>
    <rPh sb="1" eb="3">
      <t>タンカ</t>
    </rPh>
    <rPh sb="7" eb="10">
      <t>エンイジョウ</t>
    </rPh>
    <rPh sb="11" eb="13">
      <t>ゴウケイ</t>
    </rPh>
    <rPh sb="13" eb="14">
      <t>ガク</t>
    </rPh>
    <phoneticPr fontId="2"/>
  </si>
  <si>
    <r>
      <t>「</t>
    </r>
    <r>
      <rPr>
        <b/>
        <sz val="12"/>
        <color theme="5" tint="-0.249977111117893"/>
        <rFont val="ＭＳ ゴシック"/>
        <family val="3"/>
        <charset val="128"/>
      </rPr>
      <t>数量</t>
    </r>
    <r>
      <rPr>
        <sz val="12"/>
        <rFont val="ＭＳ ゴシック"/>
        <family val="3"/>
        <charset val="128"/>
      </rPr>
      <t>」</t>
    </r>
    <r>
      <rPr>
        <b/>
        <sz val="12"/>
        <rFont val="ＭＳ ゴシック"/>
        <family val="3"/>
        <charset val="128"/>
      </rPr>
      <t>100未満</t>
    </r>
    <r>
      <rPr>
        <sz val="12"/>
        <rFont val="ＭＳ ゴシック"/>
        <family val="3"/>
        <charset val="128"/>
      </rPr>
      <t>の販売個数</t>
    </r>
    <rPh sb="1" eb="3">
      <t>スウリョウ</t>
    </rPh>
    <rPh sb="7" eb="9">
      <t>ミマン</t>
    </rPh>
    <rPh sb="10" eb="12">
      <t>ハンバイ</t>
    </rPh>
    <rPh sb="12" eb="14">
      <t>コスウ</t>
    </rPh>
    <phoneticPr fontId="2"/>
  </si>
  <si>
    <t>Copyright(c) Beginners Site All right reserved 2023/5/17</t>
    <phoneticPr fontId="2"/>
  </si>
  <si>
    <r>
      <t>合計を導く</t>
    </r>
    <r>
      <rPr>
        <b/>
        <sz val="12"/>
        <color rgb="FFFF0000"/>
        <rFont val="ＭＳ ゴシック"/>
        <family val="3"/>
        <charset val="128"/>
      </rPr>
      <t>ＳＵＭ</t>
    </r>
    <r>
      <rPr>
        <sz val="12"/>
        <rFont val="ＭＳ ゴシック"/>
        <family val="3"/>
        <charset val="128"/>
      </rPr>
      <t>と、「もしも・・・」の条件</t>
    </r>
    <r>
      <rPr>
        <b/>
        <sz val="12"/>
        <color rgb="FFFF0000"/>
        <rFont val="ＭＳ ゴシック"/>
        <family val="3"/>
        <charset val="128"/>
      </rPr>
      <t>ＩＦ</t>
    </r>
    <r>
      <rPr>
        <sz val="12"/>
        <rFont val="ＭＳ ゴシック"/>
        <family val="3"/>
        <charset val="128"/>
      </rPr>
      <t>を組み合わせたような関数です。指定した範囲で</t>
    </r>
    <rPh sb="0" eb="2">
      <t>ゴウケイ</t>
    </rPh>
    <rPh sb="3" eb="4">
      <t>ミチビ</t>
    </rPh>
    <rPh sb="19" eb="21">
      <t>ジョウケン</t>
    </rPh>
    <rPh sb="24" eb="25">
      <t>ク</t>
    </rPh>
    <rPh sb="26" eb="27">
      <t>ア</t>
    </rPh>
    <rPh sb="33" eb="35">
      <t>カンスウ</t>
    </rPh>
    <rPh sb="38" eb="40">
      <t>シテイ</t>
    </rPh>
    <rPh sb="42" eb="44">
      <t>ハンイ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</si>
</sst>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¥&quot;#,##0;[Red]&quot;¥&quot;\-#,##0"/>
    <numFmt numFmtId="176" formatCode="0_);[Red]\(0\)"/>
  </numFmts>
  <fonts count="29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sz val="11"/>
      <color indexed="8"/>
      <name val="ＭＳ ゴシック"/>
      <family val="3"/>
      <charset val="128"/>
    </font>
    <font>
      <sz val="11"/>
      <color indexed="43"/>
      <name val="Century"/>
      <family val="1"/>
    </font>
    <font>
      <sz val="10"/>
      <color indexed="8"/>
      <name val="ＭＳ ゴシック"/>
      <family val="3"/>
      <charset val="128"/>
    </font>
    <font>
      <sz val="11"/>
      <name val="ＭＳ ゴシック"/>
      <family val="3"/>
      <charset val="128"/>
    </font>
    <font>
      <b/>
      <sz val="12"/>
      <color indexed="81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12"/>
      <name val="ＭＳ ゴシック"/>
      <family val="3"/>
      <charset val="128"/>
    </font>
    <font>
      <b/>
      <sz val="12"/>
      <name val="ＭＳ ゴシック"/>
      <family val="3"/>
      <charset val="128"/>
    </font>
    <font>
      <sz val="12"/>
      <color indexed="44"/>
      <name val="ＭＳ ゴシック"/>
      <family val="3"/>
      <charset val="128"/>
    </font>
    <font>
      <sz val="12"/>
      <color indexed="8"/>
      <name val="ＭＳ ゴシック"/>
      <family val="3"/>
      <charset val="128"/>
    </font>
    <font>
      <sz val="12"/>
      <color indexed="10"/>
      <name val="ＭＳ ゴシック"/>
      <family val="3"/>
      <charset val="128"/>
    </font>
    <font>
      <sz val="12"/>
      <name val="ＭＳ Ｐゴシック"/>
      <family val="3"/>
      <charset val="128"/>
    </font>
    <font>
      <b/>
      <sz val="12"/>
      <color indexed="10"/>
      <name val="ＭＳ ゴシック"/>
      <family val="3"/>
      <charset val="128"/>
    </font>
    <font>
      <b/>
      <sz val="12"/>
      <color theme="5" tint="-0.249977111117893"/>
      <name val="ＭＳ ゴシック"/>
      <family val="3"/>
      <charset val="128"/>
    </font>
    <font>
      <sz val="12"/>
      <color indexed="81"/>
      <name val="ＭＳ Ｐゴシック"/>
      <family val="3"/>
      <charset val="128"/>
    </font>
    <font>
      <b/>
      <sz val="12"/>
      <color indexed="8"/>
      <name val="ＭＳ ゴシック"/>
      <family val="3"/>
      <charset val="128"/>
    </font>
    <font>
      <b/>
      <sz val="12"/>
      <color indexed="8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7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4"/>
      <color indexed="12"/>
      <name val="ＭＳ Ｐゴシック"/>
      <family val="3"/>
      <charset val="128"/>
    </font>
    <font>
      <b/>
      <sz val="12"/>
      <color rgb="FFFF0000"/>
      <name val="ＭＳ ゴシック"/>
      <family val="3"/>
      <charset val="128"/>
    </font>
    <font>
      <u/>
      <sz val="12"/>
      <color indexed="81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2" tint="-9.9978637043366805E-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57">
    <xf numFmtId="0" fontId="0" fillId="0" borderId="0" xfId="0">
      <alignment vertical="center"/>
    </xf>
    <xf numFmtId="0" fontId="4" fillId="0" borderId="0" xfId="0" applyFont="1">
      <alignment vertical="center"/>
    </xf>
    <xf numFmtId="176" fontId="1" fillId="0" borderId="0" xfId="0" applyNumberFormat="1" applyFont="1" applyAlignment="1">
      <alignment horizontal="center" vertical="center"/>
    </xf>
    <xf numFmtId="38" fontId="6" fillId="0" borderId="0" xfId="1" applyFont="1" applyFill="1" applyBorder="1" applyAlignment="1">
      <alignment vertical="center"/>
    </xf>
    <xf numFmtId="0" fontId="0" fillId="0" borderId="0" xfId="0" applyAlignment="1">
      <alignment horizontal="center" vertical="center"/>
    </xf>
    <xf numFmtId="38" fontId="8" fillId="0" borderId="0" xfId="1" applyFont="1" applyFill="1" applyBorder="1" applyAlignment="1">
      <alignment horizontal="left" vertical="center"/>
    </xf>
    <xf numFmtId="14" fontId="9" fillId="0" borderId="0" xfId="0" applyNumberFormat="1" applyFont="1" applyAlignment="1">
      <alignment horizontal="center" vertical="center"/>
    </xf>
    <xf numFmtId="0" fontId="6" fillId="0" borderId="0" xfId="1" applyNumberFormat="1" applyFont="1" applyFill="1" applyBorder="1" applyAlignment="1">
      <alignment horizontal="right" vertical="center"/>
    </xf>
    <xf numFmtId="38" fontId="9" fillId="0" borderId="0" xfId="1" applyFont="1" applyFill="1" applyBorder="1" applyAlignment="1">
      <alignment horizontal="right" vertical="center"/>
    </xf>
    <xf numFmtId="0" fontId="6" fillId="0" borderId="0" xfId="0" applyFont="1">
      <alignment vertical="center"/>
    </xf>
    <xf numFmtId="0" fontId="12" fillId="0" borderId="0" xfId="0" applyFont="1">
      <alignment vertical="center"/>
    </xf>
    <xf numFmtId="0" fontId="13" fillId="0" borderId="0" xfId="0" applyFont="1" applyAlignment="1">
      <alignment horizontal="center" vertical="center"/>
    </xf>
    <xf numFmtId="0" fontId="14" fillId="0" borderId="0" xfId="0" applyFont="1">
      <alignment vertical="center"/>
    </xf>
    <xf numFmtId="0" fontId="15" fillId="0" borderId="0" xfId="0" applyFont="1">
      <alignment vertical="center"/>
    </xf>
    <xf numFmtId="0" fontId="16" fillId="0" borderId="0" xfId="0" applyFont="1" applyAlignment="1">
      <alignment horizontal="center" vertical="center"/>
    </xf>
    <xf numFmtId="0" fontId="15" fillId="2" borderId="1" xfId="0" applyFont="1" applyFill="1" applyBorder="1" applyAlignment="1">
      <alignment horizontal="center" vertical="center"/>
    </xf>
    <xf numFmtId="0" fontId="15" fillId="2" borderId="1" xfId="0" applyFont="1" applyFill="1" applyBorder="1">
      <alignment vertical="center"/>
    </xf>
    <xf numFmtId="56" fontId="15" fillId="7" borderId="1" xfId="0" applyNumberFormat="1" applyFont="1" applyFill="1" applyBorder="1">
      <alignment vertical="center"/>
    </xf>
    <xf numFmtId="0" fontId="15" fillId="0" borderId="1" xfId="0" applyFont="1" applyBorder="1">
      <alignment vertical="center"/>
    </xf>
    <xf numFmtId="38" fontId="15" fillId="0" borderId="1" xfId="1" applyFont="1" applyFill="1" applyBorder="1">
      <alignment vertical="center"/>
    </xf>
    <xf numFmtId="0" fontId="16" fillId="2" borderId="1" xfId="0" applyFont="1" applyFill="1" applyBorder="1" applyAlignment="1">
      <alignment horizontal="center" vertical="center"/>
    </xf>
    <xf numFmtId="38" fontId="12" fillId="0" borderId="1" xfId="1" applyFont="1" applyBorder="1">
      <alignment vertical="center"/>
    </xf>
    <xf numFmtId="0" fontId="12" fillId="0" borderId="0" xfId="0" applyFont="1" applyAlignment="1">
      <alignment horizontal="center" vertical="center"/>
    </xf>
    <xf numFmtId="0" fontId="17" fillId="0" borderId="0" xfId="0" applyFont="1" applyAlignment="1">
      <alignment horizontal="left" vertical="center"/>
    </xf>
    <xf numFmtId="6" fontId="17" fillId="0" borderId="0" xfId="0" applyNumberFormat="1" applyFont="1" applyAlignment="1">
      <alignment horizontal="right" vertical="center"/>
    </xf>
    <xf numFmtId="38" fontId="15" fillId="0" borderId="0" xfId="1" applyFont="1" applyFill="1" applyBorder="1" applyAlignment="1">
      <alignment horizontal="left" vertical="center"/>
    </xf>
    <xf numFmtId="38" fontId="12" fillId="0" borderId="0" xfId="1" applyFont="1" applyFill="1" applyBorder="1">
      <alignment vertical="center"/>
    </xf>
    <xf numFmtId="38" fontId="15" fillId="0" borderId="0" xfId="1" applyFont="1" applyFill="1" applyBorder="1" applyAlignment="1">
      <alignment vertical="center"/>
    </xf>
    <xf numFmtId="0" fontId="18" fillId="0" borderId="0" xfId="0" applyFont="1">
      <alignment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right" vertical="center"/>
    </xf>
    <xf numFmtId="0" fontId="16" fillId="0" borderId="0" xfId="0" applyFont="1" applyAlignment="1">
      <alignment horizontal="right" vertical="center"/>
    </xf>
    <xf numFmtId="14" fontId="12" fillId="0" borderId="0" xfId="0" applyNumberFormat="1" applyFont="1" applyAlignment="1">
      <alignment horizontal="center" vertical="center"/>
    </xf>
    <xf numFmtId="0" fontId="15" fillId="0" borderId="0" xfId="1" applyNumberFormat="1" applyFont="1" applyFill="1" applyBorder="1" applyAlignment="1">
      <alignment horizontal="right" vertical="center"/>
    </xf>
    <xf numFmtId="38" fontId="12" fillId="0" borderId="0" xfId="1" applyFont="1" applyFill="1" applyBorder="1" applyAlignment="1">
      <alignment horizontal="right" vertical="center"/>
    </xf>
    <xf numFmtId="38" fontId="15" fillId="0" borderId="1" xfId="1" applyFont="1" applyFill="1" applyBorder="1" applyAlignment="1">
      <alignment vertical="center"/>
    </xf>
    <xf numFmtId="38" fontId="12" fillId="0" borderId="1" xfId="1" applyFont="1" applyBorder="1" applyAlignment="1">
      <alignment vertical="center"/>
    </xf>
    <xf numFmtId="38" fontId="12" fillId="0" borderId="0" xfId="1" applyFont="1" applyFill="1" applyBorder="1" applyAlignment="1">
      <alignment vertical="center"/>
    </xf>
    <xf numFmtId="14" fontId="12" fillId="0" borderId="0" xfId="0" applyNumberFormat="1" applyFont="1">
      <alignment vertical="center"/>
    </xf>
    <xf numFmtId="38" fontId="12" fillId="0" borderId="0" xfId="1" applyFont="1" applyBorder="1" applyAlignment="1">
      <alignment vertical="center"/>
    </xf>
    <xf numFmtId="14" fontId="0" fillId="0" borderId="0" xfId="0" applyNumberFormat="1">
      <alignment vertical="center"/>
    </xf>
    <xf numFmtId="38" fontId="0" fillId="0" borderId="0" xfId="1" applyFont="1" applyBorder="1" applyAlignment="1">
      <alignment vertical="center"/>
    </xf>
    <xf numFmtId="38" fontId="0" fillId="0" borderId="0" xfId="1" applyFont="1" applyFill="1" applyBorder="1" applyAlignment="1">
      <alignment vertical="center"/>
    </xf>
    <xf numFmtId="38" fontId="9" fillId="0" borderId="0" xfId="1" applyFont="1" applyFill="1" applyBorder="1" applyAlignment="1">
      <alignment vertical="center"/>
    </xf>
    <xf numFmtId="176" fontId="0" fillId="0" borderId="0" xfId="0" applyNumberFormat="1">
      <alignment vertical="center"/>
    </xf>
    <xf numFmtId="38" fontId="21" fillId="6" borderId="1" xfId="1" applyFont="1" applyFill="1" applyBorder="1" applyAlignment="1">
      <alignment horizontal="right" vertical="center"/>
    </xf>
    <xf numFmtId="38" fontId="21" fillId="5" borderId="1" xfId="1" applyFont="1" applyFill="1" applyBorder="1" applyAlignment="1">
      <alignment horizontal="right" vertical="center"/>
    </xf>
    <xf numFmtId="38" fontId="22" fillId="5" borderId="1" xfId="1" applyFont="1" applyFill="1" applyBorder="1" applyAlignment="1">
      <alignment horizontal="right" vertical="center"/>
    </xf>
    <xf numFmtId="38" fontId="22" fillId="6" borderId="1" xfId="1" applyFont="1" applyFill="1" applyBorder="1" applyAlignment="1">
      <alignment horizontal="right" vertical="center"/>
    </xf>
    <xf numFmtId="0" fontId="7" fillId="3" borderId="0" xfId="0" applyFont="1" applyFill="1" applyAlignment="1">
      <alignment horizontal="center" vertical="center"/>
    </xf>
    <xf numFmtId="0" fontId="12" fillId="0" borderId="1" xfId="0" applyFont="1" applyBorder="1">
      <alignment vertical="center"/>
    </xf>
    <xf numFmtId="6" fontId="11" fillId="6" borderId="0" xfId="2" applyFont="1" applyFill="1" applyAlignment="1">
      <alignment horizontal="center" vertical="center"/>
    </xf>
    <xf numFmtId="0" fontId="5" fillId="4" borderId="2" xfId="0" applyFont="1" applyFill="1" applyBorder="1" applyAlignment="1">
      <alignment horizontal="center" vertical="center"/>
    </xf>
    <xf numFmtId="0" fontId="5" fillId="4" borderId="3" xfId="0" applyFont="1" applyFill="1" applyBorder="1" applyAlignment="1">
      <alignment horizontal="center" vertical="center"/>
    </xf>
    <xf numFmtId="0" fontId="5" fillId="4" borderId="4" xfId="0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horizontal="center" vertical="center"/>
    </xf>
    <xf numFmtId="176" fontId="3" fillId="0" borderId="0" xfId="1" applyNumberFormat="1" applyFont="1" applyFill="1" applyBorder="1" applyAlignment="1">
      <alignment horizontal="right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609600</xdr:colOff>
      <xdr:row>25</xdr:row>
      <xdr:rowOff>144780</xdr:rowOff>
    </xdr:from>
    <xdr:to>
      <xdr:col>11</xdr:col>
      <xdr:colOff>361950</xdr:colOff>
      <xdr:row>27</xdr:row>
      <xdr:rowOff>211455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09160" y="5859780"/>
          <a:ext cx="2731770" cy="52387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495301</xdr:colOff>
      <xdr:row>19</xdr:row>
      <xdr:rowOff>1905</xdr:rowOff>
    </xdr:from>
    <xdr:to>
      <xdr:col>10</xdr:col>
      <xdr:colOff>552451</xdr:colOff>
      <xdr:row>22</xdr:row>
      <xdr:rowOff>116205</xdr:rowOff>
    </xdr:to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 txBox="1"/>
      </xdr:nvSpPr>
      <xdr:spPr>
        <a:xfrm>
          <a:off x="4373881" y="4490085"/>
          <a:ext cx="2190750" cy="822960"/>
        </a:xfrm>
        <a:prstGeom prst="rect">
          <a:avLst/>
        </a:prstGeom>
        <a:solidFill>
          <a:srgbClr val="92D050"/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200">
              <a:latin typeface="+mj-ea"/>
              <a:ea typeface="+mj-ea"/>
            </a:rPr>
            <a:t>検索条件の</a:t>
          </a:r>
          <a:r>
            <a:rPr kumimoji="1" lang="ja-JP" altLang="en-US" sz="1200" b="1">
              <a:latin typeface="+mj-ea"/>
              <a:ea typeface="+mj-ea"/>
            </a:rPr>
            <a:t>１０万以上</a:t>
          </a:r>
          <a:r>
            <a:rPr kumimoji="1" lang="ja-JP" altLang="en-US" sz="1200">
              <a:latin typeface="+mj-ea"/>
              <a:ea typeface="+mj-ea"/>
            </a:rPr>
            <a:t>は</a:t>
          </a:r>
          <a:endParaRPr kumimoji="1" lang="en-US" altLang="ja-JP" sz="1200">
            <a:latin typeface="+mj-ea"/>
            <a:ea typeface="+mj-ea"/>
          </a:endParaRPr>
        </a:p>
        <a:p>
          <a:pPr algn="ctr"/>
          <a:r>
            <a:rPr kumimoji="1" lang="ja-JP" altLang="en-US" sz="1100"/>
            <a:t>「</a:t>
          </a:r>
          <a:r>
            <a:rPr kumimoji="1" lang="en-US" altLang="ja-JP" sz="2000" b="0">
              <a:solidFill>
                <a:srgbClr val="FF0000"/>
              </a:solidFill>
            </a:rPr>
            <a:t>&gt;=100000</a:t>
          </a:r>
          <a:r>
            <a:rPr kumimoji="1" lang="ja-JP" altLang="en-US" sz="1100"/>
            <a:t>」</a:t>
          </a:r>
          <a:r>
            <a:rPr kumimoji="1" lang="ja-JP" altLang="en-US" sz="1200">
              <a:latin typeface="+mj-ea"/>
              <a:ea typeface="+mj-ea"/>
            </a:rPr>
            <a:t>と入力</a:t>
          </a:r>
        </a:p>
      </xdr:txBody>
    </xdr:sp>
    <xdr:clientData/>
  </xdr:twoCellAnchor>
  <xdr:twoCellAnchor>
    <xdr:from>
      <xdr:col>9</xdr:col>
      <xdr:colOff>152400</xdr:colOff>
      <xdr:row>29</xdr:row>
      <xdr:rowOff>234315</xdr:rowOff>
    </xdr:from>
    <xdr:to>
      <xdr:col>10</xdr:col>
      <xdr:colOff>904875</xdr:colOff>
      <xdr:row>33</xdr:row>
      <xdr:rowOff>129540</xdr:rowOff>
    </xdr:to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 txBox="1"/>
      </xdr:nvSpPr>
      <xdr:spPr>
        <a:xfrm>
          <a:off x="4762500" y="7084695"/>
          <a:ext cx="2154555" cy="840105"/>
        </a:xfrm>
        <a:prstGeom prst="rect">
          <a:avLst/>
        </a:prstGeom>
        <a:solidFill>
          <a:srgbClr val="92D050"/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200">
              <a:latin typeface="+mj-ea"/>
              <a:ea typeface="+mj-ea"/>
            </a:rPr>
            <a:t>検索条件の</a:t>
          </a:r>
          <a:r>
            <a:rPr kumimoji="1" lang="ja-JP" altLang="en-US" sz="1200" b="1">
              <a:latin typeface="+mj-ea"/>
              <a:ea typeface="+mj-ea"/>
            </a:rPr>
            <a:t>１００円未満</a:t>
          </a:r>
          <a:r>
            <a:rPr kumimoji="1" lang="ja-JP" altLang="en-US" sz="1200">
              <a:latin typeface="+mj-ea"/>
              <a:ea typeface="+mj-ea"/>
            </a:rPr>
            <a:t>は</a:t>
          </a:r>
          <a:endParaRPr kumimoji="1" lang="en-US" altLang="ja-JP" sz="1200">
            <a:latin typeface="+mj-ea"/>
            <a:ea typeface="+mj-ea"/>
          </a:endParaRPr>
        </a:p>
        <a:p>
          <a:pPr algn="ctr"/>
          <a:r>
            <a:rPr kumimoji="1" lang="ja-JP" altLang="en-US" sz="1100"/>
            <a:t>「</a:t>
          </a:r>
          <a:r>
            <a:rPr kumimoji="1" lang="en-US" altLang="ja-JP" sz="2000" b="0">
              <a:solidFill>
                <a:srgbClr val="FF0000"/>
              </a:solidFill>
            </a:rPr>
            <a:t>&lt;100</a:t>
          </a:r>
          <a:r>
            <a:rPr kumimoji="1" lang="ja-JP" altLang="en-US" sz="1100"/>
            <a:t>」</a:t>
          </a:r>
          <a:r>
            <a:rPr kumimoji="1" lang="ja-JP" altLang="en-US" sz="1200">
              <a:latin typeface="+mj-ea"/>
              <a:ea typeface="+mj-ea"/>
            </a:rPr>
            <a:t>と入力</a:t>
          </a:r>
        </a:p>
      </xdr:txBody>
    </xdr:sp>
    <xdr:clientData/>
  </xdr:twoCellAnchor>
  <xdr:twoCellAnchor editAs="oneCell">
    <xdr:from>
      <xdr:col>10</xdr:col>
      <xdr:colOff>222884</xdr:colOff>
      <xdr:row>9</xdr:row>
      <xdr:rowOff>62865</xdr:rowOff>
    </xdr:from>
    <xdr:to>
      <xdr:col>15</xdr:col>
      <xdr:colOff>102869</xdr:colOff>
      <xdr:row>18</xdr:row>
      <xdr:rowOff>145883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96E9F43F-91CB-425C-848C-DCEC15BF89D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998844" y="2188845"/>
          <a:ext cx="3735705" cy="220899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48"/>
  <sheetViews>
    <sheetView tabSelected="1" workbookViewId="0">
      <selection activeCell="A2" sqref="A2"/>
    </sheetView>
  </sheetViews>
  <sheetFormatPr defaultColWidth="11.33203125" defaultRowHeight="18" customHeight="1" x14ac:dyDescent="0.2"/>
  <cols>
    <col min="1" max="1" width="3" customWidth="1"/>
    <col min="2" max="2" width="7.109375" customWidth="1"/>
    <col min="3" max="3" width="11.77734375" customWidth="1"/>
    <col min="4" max="4" width="10.109375" customWidth="1"/>
    <col min="5" max="6" width="8.33203125" customWidth="1"/>
    <col min="7" max="7" width="9.109375" customWidth="1"/>
    <col min="8" max="8" width="2" customWidth="1"/>
    <col min="9" max="9" width="17.44140625" customWidth="1"/>
    <col min="10" max="10" width="12.33203125" customWidth="1"/>
    <col min="11" max="11" width="13.6640625" customWidth="1"/>
    <col min="12" max="12" width="10.21875" customWidth="1"/>
    <col min="13" max="13" width="9.44140625" customWidth="1"/>
  </cols>
  <sheetData>
    <row r="1" spans="1:13" ht="18" customHeight="1" thickBot="1" x14ac:dyDescent="0.25">
      <c r="A1" s="49" t="s">
        <v>23</v>
      </c>
      <c r="B1" s="49"/>
      <c r="C1" s="49"/>
      <c r="D1" s="49"/>
      <c r="E1" s="49"/>
      <c r="F1" s="49"/>
      <c r="G1" s="49"/>
      <c r="H1" s="49"/>
      <c r="I1" s="49"/>
    </row>
    <row r="2" spans="1:13" ht="18" customHeight="1" thickBot="1" x14ac:dyDescent="0.25">
      <c r="B2" s="52" t="s">
        <v>5</v>
      </c>
      <c r="C2" s="53"/>
      <c r="D2" s="53"/>
      <c r="E2" s="54"/>
      <c r="F2" s="1" t="s">
        <v>1</v>
      </c>
      <c r="G2" s="51" t="s">
        <v>4</v>
      </c>
      <c r="H2" s="51"/>
      <c r="I2" s="51"/>
    </row>
    <row r="4" spans="1:13" ht="18" customHeight="1" x14ac:dyDescent="0.2">
      <c r="B4" s="10"/>
      <c r="C4" s="10" t="s">
        <v>24</v>
      </c>
      <c r="D4" s="10"/>
      <c r="E4" s="10"/>
      <c r="F4" s="10"/>
      <c r="G4" s="10"/>
      <c r="H4" s="10"/>
      <c r="I4" s="10"/>
      <c r="J4" s="10"/>
      <c r="K4" s="10"/>
      <c r="L4" s="10"/>
      <c r="M4" s="10"/>
    </row>
    <row r="5" spans="1:13" ht="18" customHeight="1" x14ac:dyDescent="0.2">
      <c r="B5" s="10"/>
      <c r="C5" s="10" t="s">
        <v>6</v>
      </c>
      <c r="D5" s="10"/>
      <c r="E5" s="10"/>
      <c r="F5" s="10"/>
      <c r="G5" s="10"/>
      <c r="H5" s="10"/>
      <c r="I5" s="10"/>
      <c r="J5" s="10"/>
      <c r="K5" s="10"/>
      <c r="L5" s="10"/>
      <c r="M5" s="10"/>
    </row>
    <row r="6" spans="1:13" ht="18" customHeight="1" x14ac:dyDescent="0.2"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</row>
    <row r="7" spans="1:13" ht="18" customHeight="1" x14ac:dyDescent="0.2">
      <c r="B7" s="11" t="s">
        <v>0</v>
      </c>
      <c r="C7" s="12" t="s">
        <v>19</v>
      </c>
      <c r="D7" s="10"/>
      <c r="E7" s="10"/>
      <c r="F7" s="10"/>
      <c r="G7" s="10"/>
      <c r="H7" s="10"/>
      <c r="I7" s="10"/>
      <c r="J7" s="10"/>
      <c r="K7" s="10"/>
      <c r="L7" s="10"/>
      <c r="M7" s="10"/>
    </row>
    <row r="8" spans="1:13" ht="18" customHeight="1" x14ac:dyDescent="0.2">
      <c r="B8" s="10"/>
      <c r="C8" s="10"/>
      <c r="D8" s="10"/>
      <c r="E8" s="10"/>
      <c r="F8" s="10"/>
      <c r="G8" s="10"/>
      <c r="H8" s="10"/>
      <c r="I8" s="10"/>
      <c r="J8" s="10"/>
      <c r="K8" s="10"/>
      <c r="L8" s="10"/>
      <c r="M8" s="10"/>
    </row>
    <row r="9" spans="1:13" ht="18" customHeight="1" x14ac:dyDescent="0.2">
      <c r="B9" s="10"/>
      <c r="C9" s="13" t="s">
        <v>18</v>
      </c>
      <c r="D9" s="13"/>
      <c r="E9" s="13"/>
      <c r="F9" s="13"/>
      <c r="G9" s="13"/>
      <c r="H9" s="10"/>
      <c r="I9" s="10"/>
      <c r="J9" s="14"/>
      <c r="K9" s="14"/>
      <c r="L9" s="10"/>
      <c r="M9" s="10"/>
    </row>
    <row r="10" spans="1:13" s="9" customFormat="1" ht="18" customHeight="1" x14ac:dyDescent="0.2">
      <c r="B10" s="13"/>
      <c r="C10" s="15" t="s">
        <v>7</v>
      </c>
      <c r="D10" s="15" t="s">
        <v>8</v>
      </c>
      <c r="E10" s="15" t="s">
        <v>9</v>
      </c>
      <c r="F10" s="15" t="s">
        <v>10</v>
      </c>
      <c r="G10" s="15" t="s">
        <v>11</v>
      </c>
      <c r="H10" s="13"/>
      <c r="I10" s="16" t="s">
        <v>12</v>
      </c>
      <c r="J10" s="15" t="s">
        <v>11</v>
      </c>
      <c r="K10" s="13"/>
      <c r="L10" s="13"/>
      <c r="M10" s="13"/>
    </row>
    <row r="11" spans="1:13" ht="18" customHeight="1" x14ac:dyDescent="0.2">
      <c r="B11" s="10"/>
      <c r="C11" s="17">
        <f ca="1">TODAY()</f>
        <v>45114</v>
      </c>
      <c r="D11" s="18" t="s">
        <v>15</v>
      </c>
      <c r="E11" s="19">
        <v>120</v>
      </c>
      <c r="F11" s="19">
        <v>45</v>
      </c>
      <c r="G11" s="19">
        <f>E11*F11</f>
        <v>5400</v>
      </c>
      <c r="H11" s="10"/>
      <c r="I11" s="18" t="s">
        <v>13</v>
      </c>
      <c r="J11" s="45"/>
      <c r="K11" s="10"/>
      <c r="L11" s="10"/>
      <c r="M11" s="10"/>
    </row>
    <row r="12" spans="1:13" ht="18" customHeight="1" x14ac:dyDescent="0.2">
      <c r="B12" s="10"/>
      <c r="C12" s="17">
        <f ca="1">C11+1</f>
        <v>45115</v>
      </c>
      <c r="D12" s="18" t="s">
        <v>13</v>
      </c>
      <c r="E12" s="19">
        <v>70</v>
      </c>
      <c r="F12" s="19">
        <v>120</v>
      </c>
      <c r="G12" s="19">
        <f t="shared" ref="G12:G25" si="0">E12*F12</f>
        <v>8400</v>
      </c>
      <c r="H12" s="10"/>
      <c r="I12" s="18" t="s">
        <v>15</v>
      </c>
      <c r="J12" s="45"/>
      <c r="K12" s="10"/>
      <c r="L12" s="10"/>
      <c r="M12" s="10"/>
    </row>
    <row r="13" spans="1:13" ht="18" customHeight="1" x14ac:dyDescent="0.2">
      <c r="B13" s="10"/>
      <c r="C13" s="17">
        <f t="shared" ref="C13:C25" ca="1" si="1">C12+1</f>
        <v>45116</v>
      </c>
      <c r="D13" s="18" t="s">
        <v>15</v>
      </c>
      <c r="E13" s="19">
        <v>60</v>
      </c>
      <c r="F13" s="19">
        <v>90</v>
      </c>
      <c r="G13" s="19">
        <f t="shared" si="0"/>
        <v>5400</v>
      </c>
      <c r="H13" s="10"/>
      <c r="I13" s="18" t="s">
        <v>16</v>
      </c>
      <c r="J13" s="45"/>
      <c r="K13" s="10"/>
      <c r="L13" s="10"/>
      <c r="M13" s="10"/>
    </row>
    <row r="14" spans="1:13" ht="18" customHeight="1" x14ac:dyDescent="0.2">
      <c r="B14" s="10"/>
      <c r="C14" s="17">
        <f t="shared" ca="1" si="1"/>
        <v>45117</v>
      </c>
      <c r="D14" s="18" t="s">
        <v>16</v>
      </c>
      <c r="E14" s="19">
        <v>310</v>
      </c>
      <c r="F14" s="19">
        <v>210</v>
      </c>
      <c r="G14" s="19">
        <f t="shared" si="0"/>
        <v>65100</v>
      </c>
      <c r="H14" s="10"/>
      <c r="I14" s="18" t="s">
        <v>14</v>
      </c>
      <c r="J14" s="45"/>
      <c r="K14" s="10"/>
      <c r="L14" s="10"/>
      <c r="M14" s="10"/>
    </row>
    <row r="15" spans="1:13" ht="18" customHeight="1" x14ac:dyDescent="0.2">
      <c r="B15" s="10"/>
      <c r="C15" s="17">
        <f t="shared" ca="1" si="1"/>
        <v>45118</v>
      </c>
      <c r="D15" s="18" t="s">
        <v>14</v>
      </c>
      <c r="E15" s="19">
        <v>200</v>
      </c>
      <c r="F15" s="19">
        <v>390</v>
      </c>
      <c r="G15" s="19">
        <f t="shared" si="0"/>
        <v>78000</v>
      </c>
      <c r="H15" s="10"/>
      <c r="I15" s="10"/>
      <c r="J15" s="14"/>
      <c r="K15" s="14"/>
      <c r="L15" s="10"/>
      <c r="M15" s="10"/>
    </row>
    <row r="16" spans="1:13" ht="18" customHeight="1" x14ac:dyDescent="0.2">
      <c r="B16" s="10"/>
      <c r="C16" s="17">
        <f t="shared" ca="1" si="1"/>
        <v>45119</v>
      </c>
      <c r="D16" s="18" t="s">
        <v>13</v>
      </c>
      <c r="E16" s="19">
        <v>140</v>
      </c>
      <c r="F16" s="19">
        <v>1200</v>
      </c>
      <c r="G16" s="19">
        <f t="shared" si="0"/>
        <v>168000</v>
      </c>
      <c r="H16" s="10"/>
      <c r="I16" s="10"/>
      <c r="J16" s="14"/>
      <c r="K16" s="14"/>
      <c r="L16" s="10"/>
      <c r="M16" s="10"/>
    </row>
    <row r="17" spans="2:13" ht="18" customHeight="1" x14ac:dyDescent="0.2">
      <c r="B17" s="10"/>
      <c r="C17" s="17">
        <f t="shared" ca="1" si="1"/>
        <v>45120</v>
      </c>
      <c r="D17" s="18" t="s">
        <v>14</v>
      </c>
      <c r="E17" s="19">
        <v>40</v>
      </c>
      <c r="F17" s="19">
        <v>2700</v>
      </c>
      <c r="G17" s="19">
        <f t="shared" si="0"/>
        <v>108000</v>
      </c>
      <c r="H17" s="10"/>
      <c r="I17" s="10"/>
      <c r="J17" s="14"/>
      <c r="K17" s="14"/>
      <c r="L17" s="10"/>
      <c r="M17" s="10"/>
    </row>
    <row r="18" spans="2:13" ht="18" customHeight="1" x14ac:dyDescent="0.2">
      <c r="B18" s="10"/>
      <c r="C18" s="17">
        <f t="shared" ca="1" si="1"/>
        <v>45121</v>
      </c>
      <c r="D18" s="18" t="s">
        <v>14</v>
      </c>
      <c r="E18" s="19">
        <v>90</v>
      </c>
      <c r="F18" s="19">
        <v>390</v>
      </c>
      <c r="G18" s="19">
        <f t="shared" si="0"/>
        <v>35100</v>
      </c>
      <c r="H18" s="10"/>
      <c r="I18" s="10"/>
      <c r="J18" s="14"/>
      <c r="K18" s="14"/>
      <c r="L18" s="10"/>
      <c r="M18" s="10"/>
    </row>
    <row r="19" spans="2:13" ht="18" customHeight="1" x14ac:dyDescent="0.2">
      <c r="B19" s="10"/>
      <c r="C19" s="17">
        <f t="shared" ca="1" si="1"/>
        <v>45122</v>
      </c>
      <c r="D19" s="18" t="s">
        <v>16</v>
      </c>
      <c r="E19" s="19">
        <v>190</v>
      </c>
      <c r="F19" s="19">
        <v>110</v>
      </c>
      <c r="G19" s="19">
        <f t="shared" si="0"/>
        <v>20900</v>
      </c>
      <c r="H19" s="10"/>
      <c r="I19" s="55" t="s">
        <v>17</v>
      </c>
      <c r="J19" s="55"/>
      <c r="K19" s="20"/>
      <c r="L19" s="10"/>
      <c r="M19" s="10"/>
    </row>
    <row r="20" spans="2:13" ht="18" customHeight="1" x14ac:dyDescent="0.2">
      <c r="B20" s="10"/>
      <c r="C20" s="17">
        <f t="shared" ca="1" si="1"/>
        <v>45123</v>
      </c>
      <c r="D20" s="18" t="s">
        <v>13</v>
      </c>
      <c r="E20" s="19">
        <v>200</v>
      </c>
      <c r="F20" s="19">
        <v>890</v>
      </c>
      <c r="G20" s="19">
        <f t="shared" si="0"/>
        <v>178000</v>
      </c>
      <c r="H20" s="10"/>
      <c r="I20" s="50" t="s">
        <v>20</v>
      </c>
      <c r="J20" s="50"/>
      <c r="K20" s="45"/>
      <c r="L20" s="10"/>
      <c r="M20" s="10"/>
    </row>
    <row r="21" spans="2:13" ht="18" customHeight="1" x14ac:dyDescent="0.2">
      <c r="B21" s="10"/>
      <c r="C21" s="17">
        <f t="shared" ca="1" si="1"/>
        <v>45124</v>
      </c>
      <c r="D21" s="18" t="s">
        <v>15</v>
      </c>
      <c r="E21" s="19">
        <v>480</v>
      </c>
      <c r="F21" s="19">
        <v>650</v>
      </c>
      <c r="G21" s="19">
        <f t="shared" si="0"/>
        <v>312000</v>
      </c>
      <c r="H21" s="10"/>
      <c r="I21" s="50" t="s">
        <v>21</v>
      </c>
      <c r="J21" s="50"/>
      <c r="K21" s="45"/>
      <c r="L21" s="10"/>
      <c r="M21" s="10"/>
    </row>
    <row r="22" spans="2:13" ht="18" customHeight="1" x14ac:dyDescent="0.2">
      <c r="B22" s="10"/>
      <c r="C22" s="17">
        <f t="shared" ca="1" si="1"/>
        <v>45125</v>
      </c>
      <c r="D22" s="18" t="s">
        <v>16</v>
      </c>
      <c r="E22" s="21">
        <v>270</v>
      </c>
      <c r="F22" s="21">
        <v>310</v>
      </c>
      <c r="G22" s="19">
        <f t="shared" si="0"/>
        <v>83700</v>
      </c>
      <c r="H22" s="10"/>
      <c r="I22" s="50" t="s">
        <v>22</v>
      </c>
      <c r="J22" s="50"/>
      <c r="K22" s="48"/>
      <c r="L22" s="10"/>
      <c r="M22" s="10"/>
    </row>
    <row r="23" spans="2:13" ht="18" customHeight="1" x14ac:dyDescent="0.2">
      <c r="B23" s="10"/>
      <c r="C23" s="17">
        <f t="shared" ca="1" si="1"/>
        <v>45126</v>
      </c>
      <c r="D23" s="18" t="s">
        <v>13</v>
      </c>
      <c r="E23" s="21">
        <v>90</v>
      </c>
      <c r="F23" s="21">
        <v>2050</v>
      </c>
      <c r="G23" s="19">
        <f t="shared" si="0"/>
        <v>184500</v>
      </c>
      <c r="H23" s="10"/>
      <c r="I23" s="22"/>
      <c r="J23" s="23"/>
      <c r="K23" s="24"/>
      <c r="L23" s="10"/>
      <c r="M23" s="10"/>
    </row>
    <row r="24" spans="2:13" ht="18" customHeight="1" x14ac:dyDescent="0.2">
      <c r="B24" s="10"/>
      <c r="C24" s="17">
        <f t="shared" ca="1" si="1"/>
        <v>45127</v>
      </c>
      <c r="D24" s="18" t="s">
        <v>13</v>
      </c>
      <c r="E24" s="21">
        <v>30</v>
      </c>
      <c r="F24" s="21">
        <v>3100</v>
      </c>
      <c r="G24" s="19">
        <f t="shared" si="0"/>
        <v>93000</v>
      </c>
      <c r="H24" s="10"/>
      <c r="I24" s="22"/>
      <c r="J24" s="23"/>
      <c r="K24" s="24"/>
      <c r="L24" s="10"/>
      <c r="M24" s="10"/>
    </row>
    <row r="25" spans="2:13" ht="18" customHeight="1" x14ac:dyDescent="0.2">
      <c r="B25" s="10"/>
      <c r="C25" s="17">
        <f t="shared" ca="1" si="1"/>
        <v>45128</v>
      </c>
      <c r="D25" s="18" t="s">
        <v>14</v>
      </c>
      <c r="E25" s="21">
        <v>130</v>
      </c>
      <c r="F25" s="21">
        <v>670</v>
      </c>
      <c r="G25" s="19">
        <f t="shared" si="0"/>
        <v>87100</v>
      </c>
      <c r="H25" s="10"/>
      <c r="I25" s="22"/>
      <c r="J25" s="23"/>
      <c r="K25" s="24"/>
      <c r="L25" s="10"/>
      <c r="M25" s="10"/>
    </row>
    <row r="26" spans="2:13" ht="18" customHeight="1" x14ac:dyDescent="0.2">
      <c r="B26" s="10"/>
      <c r="C26" s="10"/>
      <c r="D26" s="10"/>
      <c r="E26" s="10"/>
      <c r="F26" s="10"/>
      <c r="G26" s="10"/>
      <c r="H26" s="10"/>
      <c r="I26" s="22"/>
      <c r="J26" s="23"/>
      <c r="K26" s="24"/>
      <c r="L26" s="10"/>
      <c r="M26" s="10"/>
    </row>
    <row r="27" spans="2:13" ht="18" customHeight="1" x14ac:dyDescent="0.2">
      <c r="B27" s="10"/>
      <c r="C27" s="22"/>
      <c r="D27" s="25"/>
      <c r="E27" s="26"/>
      <c r="F27" s="27"/>
      <c r="G27" s="27"/>
      <c r="H27" s="10"/>
      <c r="I27" s="22"/>
      <c r="J27" s="23"/>
      <c r="K27" s="24"/>
      <c r="L27" s="10"/>
      <c r="M27" s="10"/>
    </row>
    <row r="28" spans="2:13" ht="18" customHeight="1" x14ac:dyDescent="0.2">
      <c r="B28" s="10"/>
      <c r="C28" s="28" t="s">
        <v>2</v>
      </c>
      <c r="D28" s="25"/>
      <c r="E28" s="26"/>
      <c r="F28" s="27"/>
      <c r="G28" s="27"/>
      <c r="H28" s="10"/>
      <c r="I28" s="22"/>
      <c r="J28" s="23"/>
      <c r="K28" s="24"/>
      <c r="L28" s="29"/>
      <c r="M28" s="10"/>
    </row>
    <row r="29" spans="2:13" ht="18" customHeight="1" x14ac:dyDescent="0.2">
      <c r="B29" s="10"/>
      <c r="C29" s="10"/>
      <c r="D29" s="30"/>
      <c r="E29" s="10"/>
      <c r="F29" s="26"/>
      <c r="G29" s="10"/>
      <c r="H29" s="10"/>
      <c r="I29" s="10"/>
      <c r="J29" s="10"/>
      <c r="K29" s="26"/>
      <c r="L29" s="10"/>
      <c r="M29" s="10"/>
    </row>
    <row r="30" spans="2:13" ht="18" customHeight="1" x14ac:dyDescent="0.2">
      <c r="B30" s="31" t="s">
        <v>3</v>
      </c>
      <c r="C30" s="13" t="s">
        <v>18</v>
      </c>
      <c r="D30" s="13"/>
      <c r="E30" s="13"/>
      <c r="F30" s="13"/>
      <c r="G30" s="13"/>
      <c r="H30" s="10"/>
      <c r="I30" s="10"/>
      <c r="J30" s="14"/>
      <c r="K30" s="14"/>
      <c r="L30" s="10"/>
      <c r="M30" s="10"/>
    </row>
    <row r="31" spans="2:13" ht="18" customHeight="1" x14ac:dyDescent="0.2">
      <c r="B31" s="10"/>
      <c r="C31" s="15" t="s">
        <v>7</v>
      </c>
      <c r="D31" s="15" t="s">
        <v>8</v>
      </c>
      <c r="E31" s="15" t="s">
        <v>9</v>
      </c>
      <c r="F31" s="15" t="s">
        <v>10</v>
      </c>
      <c r="G31" s="15" t="s">
        <v>11</v>
      </c>
      <c r="H31" s="13"/>
      <c r="I31" s="16" t="s">
        <v>12</v>
      </c>
      <c r="J31" s="15" t="s">
        <v>11</v>
      </c>
      <c r="K31" s="13"/>
      <c r="L31" s="10"/>
      <c r="M31" s="10"/>
    </row>
    <row r="32" spans="2:13" ht="18" customHeight="1" x14ac:dyDescent="0.2">
      <c r="B32" s="10"/>
      <c r="C32" s="17">
        <f ca="1">TODAY()</f>
        <v>45114</v>
      </c>
      <c r="D32" s="18" t="s">
        <v>15</v>
      </c>
      <c r="E32" s="19">
        <v>120</v>
      </c>
      <c r="F32" s="19">
        <v>45</v>
      </c>
      <c r="G32" s="19">
        <f>E32*F32</f>
        <v>5400</v>
      </c>
      <c r="H32" s="10"/>
      <c r="I32" s="18" t="s">
        <v>13</v>
      </c>
      <c r="J32" s="46">
        <f>SUMIF($D$32:$D$46,I32,$G$32:$G$46)</f>
        <v>631900</v>
      </c>
      <c r="K32" s="10"/>
      <c r="L32" s="10"/>
      <c r="M32" s="10"/>
    </row>
    <row r="33" spans="2:13" ht="18" customHeight="1" x14ac:dyDescent="0.2">
      <c r="B33" s="10"/>
      <c r="C33" s="17">
        <f ca="1">C32+1</f>
        <v>45115</v>
      </c>
      <c r="D33" s="18" t="s">
        <v>13</v>
      </c>
      <c r="E33" s="19">
        <v>70</v>
      </c>
      <c r="F33" s="19">
        <v>120</v>
      </c>
      <c r="G33" s="19">
        <f t="shared" ref="G33:G46" si="2">E33*F33</f>
        <v>8400</v>
      </c>
      <c r="H33" s="10"/>
      <c r="I33" s="18" t="s">
        <v>15</v>
      </c>
      <c r="J33" s="46">
        <f t="shared" ref="J33:J35" si="3">SUMIF($D$32:$D$46,I33,$G$32:$G$46)</f>
        <v>322800</v>
      </c>
      <c r="K33" s="10"/>
      <c r="L33" s="10"/>
      <c r="M33" s="10"/>
    </row>
    <row r="34" spans="2:13" ht="18" customHeight="1" x14ac:dyDescent="0.2">
      <c r="B34" s="10"/>
      <c r="C34" s="17">
        <f t="shared" ref="C34:C46" ca="1" si="4">C33+1</f>
        <v>45116</v>
      </c>
      <c r="D34" s="18" t="s">
        <v>15</v>
      </c>
      <c r="E34" s="19">
        <v>60</v>
      </c>
      <c r="F34" s="19">
        <v>90</v>
      </c>
      <c r="G34" s="19">
        <f t="shared" si="2"/>
        <v>5400</v>
      </c>
      <c r="H34" s="10"/>
      <c r="I34" s="18" t="s">
        <v>16</v>
      </c>
      <c r="J34" s="46">
        <f t="shared" si="3"/>
        <v>169700</v>
      </c>
      <c r="K34" s="10"/>
      <c r="L34" s="10"/>
      <c r="M34" s="10"/>
    </row>
    <row r="35" spans="2:13" ht="18" customHeight="1" x14ac:dyDescent="0.2">
      <c r="B35" s="10"/>
      <c r="C35" s="17">
        <f t="shared" ca="1" si="4"/>
        <v>45117</v>
      </c>
      <c r="D35" s="18" t="s">
        <v>16</v>
      </c>
      <c r="E35" s="19">
        <v>310</v>
      </c>
      <c r="F35" s="19">
        <v>210</v>
      </c>
      <c r="G35" s="19">
        <f t="shared" si="2"/>
        <v>65100</v>
      </c>
      <c r="H35" s="10"/>
      <c r="I35" s="18" t="s">
        <v>14</v>
      </c>
      <c r="J35" s="46">
        <f t="shared" si="3"/>
        <v>308200</v>
      </c>
      <c r="K35" s="10"/>
      <c r="L35" s="10"/>
      <c r="M35" s="10"/>
    </row>
    <row r="36" spans="2:13" ht="18" customHeight="1" x14ac:dyDescent="0.2">
      <c r="B36" s="10"/>
      <c r="C36" s="17">
        <f t="shared" ca="1" si="4"/>
        <v>45118</v>
      </c>
      <c r="D36" s="18" t="s">
        <v>14</v>
      </c>
      <c r="E36" s="19">
        <v>200</v>
      </c>
      <c r="F36" s="19">
        <v>390</v>
      </c>
      <c r="G36" s="19">
        <f t="shared" si="2"/>
        <v>78000</v>
      </c>
      <c r="H36" s="10"/>
      <c r="I36" s="10"/>
      <c r="J36" s="14"/>
      <c r="K36" s="14"/>
      <c r="L36" s="10"/>
      <c r="M36" s="10"/>
    </row>
    <row r="37" spans="2:13" ht="18" customHeight="1" x14ac:dyDescent="0.2">
      <c r="B37" s="10"/>
      <c r="C37" s="17">
        <f t="shared" ca="1" si="4"/>
        <v>45119</v>
      </c>
      <c r="D37" s="18" t="s">
        <v>13</v>
      </c>
      <c r="E37" s="19">
        <v>140</v>
      </c>
      <c r="F37" s="19">
        <v>1200</v>
      </c>
      <c r="G37" s="19">
        <f t="shared" si="2"/>
        <v>168000</v>
      </c>
      <c r="H37" s="10"/>
      <c r="I37" s="10"/>
      <c r="J37" s="14"/>
      <c r="K37" s="14"/>
      <c r="L37" s="10"/>
      <c r="M37" s="10"/>
    </row>
    <row r="38" spans="2:13" ht="18" customHeight="1" x14ac:dyDescent="0.2">
      <c r="B38" s="10"/>
      <c r="C38" s="17">
        <f t="shared" ca="1" si="4"/>
        <v>45120</v>
      </c>
      <c r="D38" s="18" t="s">
        <v>14</v>
      </c>
      <c r="E38" s="19">
        <v>40</v>
      </c>
      <c r="F38" s="19">
        <v>2700</v>
      </c>
      <c r="G38" s="19">
        <f t="shared" si="2"/>
        <v>108000</v>
      </c>
      <c r="H38" s="10"/>
      <c r="I38" s="10"/>
      <c r="J38" s="14"/>
      <c r="K38" s="14"/>
      <c r="L38" s="10"/>
      <c r="M38" s="10"/>
    </row>
    <row r="39" spans="2:13" ht="18" customHeight="1" x14ac:dyDescent="0.2">
      <c r="B39" s="10"/>
      <c r="C39" s="17">
        <f t="shared" ca="1" si="4"/>
        <v>45121</v>
      </c>
      <c r="D39" s="18" t="s">
        <v>14</v>
      </c>
      <c r="E39" s="19">
        <v>90</v>
      </c>
      <c r="F39" s="19">
        <v>390</v>
      </c>
      <c r="G39" s="19">
        <f t="shared" si="2"/>
        <v>35100</v>
      </c>
      <c r="H39" s="10"/>
      <c r="I39" s="10"/>
      <c r="J39" s="14"/>
      <c r="K39" s="14"/>
      <c r="L39" s="10"/>
      <c r="M39" s="10"/>
    </row>
    <row r="40" spans="2:13" ht="18" customHeight="1" x14ac:dyDescent="0.2">
      <c r="B40" s="10"/>
      <c r="C40" s="17">
        <f t="shared" ca="1" si="4"/>
        <v>45122</v>
      </c>
      <c r="D40" s="18" t="s">
        <v>16</v>
      </c>
      <c r="E40" s="19">
        <v>190</v>
      </c>
      <c r="F40" s="19">
        <v>110</v>
      </c>
      <c r="G40" s="19">
        <f t="shared" si="2"/>
        <v>20900</v>
      </c>
      <c r="H40" s="10"/>
      <c r="I40" s="55" t="s">
        <v>17</v>
      </c>
      <c r="J40" s="55"/>
      <c r="K40" s="20"/>
      <c r="L40" s="10"/>
      <c r="M40" s="10"/>
    </row>
    <row r="41" spans="2:13" ht="18" customHeight="1" x14ac:dyDescent="0.2">
      <c r="B41" s="10"/>
      <c r="C41" s="17">
        <f t="shared" ca="1" si="4"/>
        <v>45123</v>
      </c>
      <c r="D41" s="18" t="s">
        <v>13</v>
      </c>
      <c r="E41" s="19">
        <v>200</v>
      </c>
      <c r="F41" s="19">
        <v>890</v>
      </c>
      <c r="G41" s="19">
        <f t="shared" si="2"/>
        <v>178000</v>
      </c>
      <c r="H41" s="10"/>
      <c r="I41" s="50" t="s">
        <v>20</v>
      </c>
      <c r="J41" s="50"/>
      <c r="K41" s="46">
        <f>SUMIF(G32:G46,"&gt;=100000",G32:G46)</f>
        <v>950500</v>
      </c>
      <c r="L41" s="10"/>
      <c r="M41" s="10"/>
    </row>
    <row r="42" spans="2:13" ht="18" customHeight="1" x14ac:dyDescent="0.2">
      <c r="B42" s="10"/>
      <c r="C42" s="17">
        <f t="shared" ca="1" si="4"/>
        <v>45124</v>
      </c>
      <c r="D42" s="18" t="s">
        <v>15</v>
      </c>
      <c r="E42" s="19">
        <v>480</v>
      </c>
      <c r="F42" s="19">
        <v>650</v>
      </c>
      <c r="G42" s="19">
        <f t="shared" si="2"/>
        <v>312000</v>
      </c>
      <c r="H42" s="10"/>
      <c r="I42" s="50" t="s">
        <v>21</v>
      </c>
      <c r="J42" s="50"/>
      <c r="K42" s="46">
        <f>SUMIF(F32:F46,"&gt;=200",G32:G46)</f>
        <v>1392500</v>
      </c>
      <c r="L42" s="10"/>
      <c r="M42" s="10"/>
    </row>
    <row r="43" spans="2:13" ht="18" customHeight="1" x14ac:dyDescent="0.2">
      <c r="B43" s="10"/>
      <c r="C43" s="17">
        <f t="shared" ca="1" si="4"/>
        <v>45125</v>
      </c>
      <c r="D43" s="18" t="s">
        <v>16</v>
      </c>
      <c r="E43" s="21">
        <v>270</v>
      </c>
      <c r="F43" s="21">
        <v>310</v>
      </c>
      <c r="G43" s="19">
        <f t="shared" si="2"/>
        <v>83700</v>
      </c>
      <c r="H43" s="10"/>
      <c r="I43" s="50" t="s">
        <v>22</v>
      </c>
      <c r="J43" s="50"/>
      <c r="K43" s="47">
        <f>SUMIF(E32:E46,"&lt;100",E32:E46)</f>
        <v>380</v>
      </c>
      <c r="L43" s="10"/>
      <c r="M43" s="10"/>
    </row>
    <row r="44" spans="2:13" ht="18" customHeight="1" x14ac:dyDescent="0.2">
      <c r="B44" s="10"/>
      <c r="C44" s="17">
        <f t="shared" ca="1" si="4"/>
        <v>45126</v>
      </c>
      <c r="D44" s="18" t="s">
        <v>13</v>
      </c>
      <c r="E44" s="21">
        <v>90</v>
      </c>
      <c r="F44" s="21">
        <v>2050</v>
      </c>
      <c r="G44" s="19">
        <f t="shared" si="2"/>
        <v>184500</v>
      </c>
      <c r="H44" s="10"/>
      <c r="I44" s="22"/>
      <c r="J44" s="23"/>
      <c r="K44" s="24"/>
      <c r="L44" s="10"/>
      <c r="M44" s="10"/>
    </row>
    <row r="45" spans="2:13" ht="18" customHeight="1" x14ac:dyDescent="0.2">
      <c r="B45" s="10"/>
      <c r="C45" s="17">
        <f t="shared" ca="1" si="4"/>
        <v>45127</v>
      </c>
      <c r="D45" s="18" t="s">
        <v>13</v>
      </c>
      <c r="E45" s="21">
        <v>30</v>
      </c>
      <c r="F45" s="21">
        <v>3100</v>
      </c>
      <c r="G45" s="19">
        <f t="shared" si="2"/>
        <v>93000</v>
      </c>
      <c r="H45" s="10"/>
      <c r="I45" s="22"/>
      <c r="J45" s="23"/>
      <c r="K45" s="24"/>
      <c r="L45" s="10"/>
      <c r="M45" s="10"/>
    </row>
    <row r="46" spans="2:13" ht="18" customHeight="1" x14ac:dyDescent="0.2">
      <c r="B46" s="10"/>
      <c r="C46" s="17">
        <f t="shared" ca="1" si="4"/>
        <v>45128</v>
      </c>
      <c r="D46" s="18" t="s">
        <v>14</v>
      </c>
      <c r="E46" s="21">
        <v>130</v>
      </c>
      <c r="F46" s="21">
        <v>670</v>
      </c>
      <c r="G46" s="19">
        <f t="shared" si="2"/>
        <v>87100</v>
      </c>
      <c r="H46" s="10"/>
      <c r="I46" s="22"/>
      <c r="J46" s="23"/>
      <c r="K46" s="24"/>
      <c r="L46" s="10"/>
      <c r="M46" s="10"/>
    </row>
    <row r="47" spans="2:13" ht="18" customHeight="1" x14ac:dyDescent="0.2">
      <c r="B47" s="10"/>
      <c r="C47" s="10"/>
      <c r="D47" s="10"/>
      <c r="E47" s="10"/>
      <c r="F47" s="10"/>
      <c r="G47" s="10"/>
      <c r="H47" s="10"/>
      <c r="I47" s="10"/>
      <c r="J47" s="10"/>
      <c r="K47" s="10"/>
      <c r="L47" s="10"/>
      <c r="M47" s="10"/>
    </row>
    <row r="48" spans="2:13" ht="18" customHeight="1" x14ac:dyDescent="0.2">
      <c r="B48" s="10"/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0"/>
    </row>
  </sheetData>
  <mergeCells count="11">
    <mergeCell ref="A1:I1"/>
    <mergeCell ref="I41:J41"/>
    <mergeCell ref="I42:J42"/>
    <mergeCell ref="I43:J43"/>
    <mergeCell ref="G2:I2"/>
    <mergeCell ref="B2:E2"/>
    <mergeCell ref="I19:J19"/>
    <mergeCell ref="I20:J20"/>
    <mergeCell ref="I21:J21"/>
    <mergeCell ref="I22:J22"/>
    <mergeCell ref="I40:J40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</sheetPr>
  <dimension ref="A1:N42"/>
  <sheetViews>
    <sheetView workbookViewId="0">
      <selection activeCell="A2" sqref="A2"/>
    </sheetView>
  </sheetViews>
  <sheetFormatPr defaultColWidth="11.33203125" defaultRowHeight="18.75" customHeight="1" x14ac:dyDescent="0.2"/>
  <cols>
    <col min="1" max="1" width="3" customWidth="1"/>
    <col min="2" max="2" width="5.77734375" customWidth="1"/>
    <col min="3" max="3" width="12.5546875" customWidth="1"/>
    <col min="4" max="4" width="9.77734375" customWidth="1"/>
    <col min="5" max="6" width="6.77734375" customWidth="1"/>
    <col min="7" max="7" width="10" customWidth="1"/>
    <col min="8" max="8" width="1.88671875" customWidth="1"/>
    <col min="9" max="9" width="10.6640625" customWidth="1"/>
    <col min="10" max="10" width="20.44140625" customWidth="1"/>
    <col min="11" max="11" width="13.88671875" customWidth="1"/>
    <col min="12" max="12" width="10.21875" customWidth="1"/>
    <col min="13" max="13" width="9.44140625" customWidth="1"/>
  </cols>
  <sheetData>
    <row r="1" spans="1:14" ht="18.75" customHeight="1" thickBot="1" x14ac:dyDescent="0.25">
      <c r="A1" s="49" t="s">
        <v>23</v>
      </c>
      <c r="B1" s="49"/>
      <c r="C1" s="49"/>
      <c r="D1" s="49"/>
      <c r="E1" s="49"/>
      <c r="F1" s="49"/>
      <c r="G1" s="49"/>
      <c r="H1" s="49"/>
      <c r="I1" s="49"/>
    </row>
    <row r="2" spans="1:14" ht="18.75" customHeight="1" thickBot="1" x14ac:dyDescent="0.25">
      <c r="B2" s="52" t="s">
        <v>5</v>
      </c>
      <c r="C2" s="53"/>
      <c r="D2" s="53"/>
      <c r="E2" s="54"/>
      <c r="F2" s="1" t="s">
        <v>1</v>
      </c>
      <c r="G2" s="51" t="s">
        <v>4</v>
      </c>
      <c r="H2" s="51"/>
      <c r="I2" s="51"/>
    </row>
    <row r="4" spans="1:14" ht="18.75" customHeight="1" x14ac:dyDescent="0.2">
      <c r="B4" s="10"/>
      <c r="C4" s="10" t="s">
        <v>24</v>
      </c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</row>
    <row r="5" spans="1:14" ht="18.75" customHeight="1" x14ac:dyDescent="0.2">
      <c r="B5" s="10"/>
      <c r="C5" s="10" t="s">
        <v>6</v>
      </c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</row>
    <row r="6" spans="1:14" ht="18.75" customHeight="1" x14ac:dyDescent="0.2"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</row>
    <row r="7" spans="1:14" ht="18.75" customHeight="1" x14ac:dyDescent="0.2">
      <c r="B7" s="11" t="s">
        <v>0</v>
      </c>
      <c r="C7" s="12" t="s">
        <v>19</v>
      </c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</row>
    <row r="8" spans="1:14" ht="18.75" customHeight="1" x14ac:dyDescent="0.2">
      <c r="B8" s="10"/>
      <c r="C8" s="10"/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</row>
    <row r="9" spans="1:14" ht="18.75" customHeight="1" x14ac:dyDescent="0.2">
      <c r="B9" s="10"/>
      <c r="C9" s="13" t="s">
        <v>18</v>
      </c>
      <c r="D9" s="13"/>
      <c r="E9" s="13"/>
      <c r="F9" s="13"/>
      <c r="G9" s="13"/>
      <c r="H9" s="10"/>
      <c r="I9" s="10"/>
      <c r="J9" s="14"/>
      <c r="K9" s="14"/>
      <c r="L9" s="10"/>
      <c r="M9" s="10"/>
      <c r="N9" s="10"/>
    </row>
    <row r="10" spans="1:14" ht="18.75" customHeight="1" x14ac:dyDescent="0.2">
      <c r="B10" s="10"/>
      <c r="C10" s="15" t="s">
        <v>7</v>
      </c>
      <c r="D10" s="15" t="s">
        <v>8</v>
      </c>
      <c r="E10" s="15" t="s">
        <v>9</v>
      </c>
      <c r="F10" s="15" t="s">
        <v>10</v>
      </c>
      <c r="G10" s="15" t="s">
        <v>11</v>
      </c>
      <c r="H10" s="13"/>
      <c r="I10" s="16" t="s">
        <v>12</v>
      </c>
      <c r="J10" s="15" t="s">
        <v>11</v>
      </c>
      <c r="K10" s="13"/>
      <c r="L10" s="10"/>
      <c r="M10" s="10"/>
      <c r="N10" s="10"/>
    </row>
    <row r="11" spans="1:14" ht="18.75" customHeight="1" x14ac:dyDescent="0.2">
      <c r="B11" s="10"/>
      <c r="C11" s="17">
        <f ca="1">TODAY()</f>
        <v>45114</v>
      </c>
      <c r="D11" s="18" t="s">
        <v>15</v>
      </c>
      <c r="E11" s="35">
        <v>120</v>
      </c>
      <c r="F11" s="35">
        <v>45</v>
      </c>
      <c r="G11" s="35">
        <f>E11*F11</f>
        <v>5400</v>
      </c>
      <c r="H11" s="10"/>
      <c r="I11" s="18" t="s">
        <v>13</v>
      </c>
      <c r="J11" s="45">
        <f>SUMIF($D$11:$D$25,I11,$G$11:$G$25)</f>
        <v>631900</v>
      </c>
      <c r="K11" s="10"/>
      <c r="L11" s="10"/>
      <c r="M11" s="10"/>
      <c r="N11" s="10"/>
    </row>
    <row r="12" spans="1:14" ht="18.75" customHeight="1" x14ac:dyDescent="0.2">
      <c r="B12" s="10"/>
      <c r="C12" s="17">
        <f ca="1">C11+1</f>
        <v>45115</v>
      </c>
      <c r="D12" s="18" t="s">
        <v>13</v>
      </c>
      <c r="E12" s="35">
        <v>70</v>
      </c>
      <c r="F12" s="35">
        <v>120</v>
      </c>
      <c r="G12" s="35">
        <f t="shared" ref="G12:G25" si="0">E12*F12</f>
        <v>8400</v>
      </c>
      <c r="H12" s="10"/>
      <c r="I12" s="18" t="s">
        <v>15</v>
      </c>
      <c r="J12" s="45">
        <f>SUMIF($D$11:$D$25,I12,$G$11:$G$25)</f>
        <v>322800</v>
      </c>
      <c r="K12" s="10"/>
      <c r="L12" s="10"/>
      <c r="M12" s="10"/>
      <c r="N12" s="10"/>
    </row>
    <row r="13" spans="1:14" ht="18.75" customHeight="1" x14ac:dyDescent="0.2">
      <c r="B13" s="10"/>
      <c r="C13" s="17">
        <f t="shared" ref="C13:C25" ca="1" si="1">C12+1</f>
        <v>45116</v>
      </c>
      <c r="D13" s="18" t="s">
        <v>15</v>
      </c>
      <c r="E13" s="35">
        <v>60</v>
      </c>
      <c r="F13" s="35">
        <v>90</v>
      </c>
      <c r="G13" s="35">
        <f t="shared" si="0"/>
        <v>5400</v>
      </c>
      <c r="H13" s="10"/>
      <c r="I13" s="18" t="s">
        <v>16</v>
      </c>
      <c r="J13" s="45">
        <f>SUMIF($D$11:$D$25,I13,$G$11:$G$25)</f>
        <v>169700</v>
      </c>
      <c r="K13" s="10"/>
      <c r="L13" s="10"/>
      <c r="M13" s="10"/>
      <c r="N13" s="10"/>
    </row>
    <row r="14" spans="1:14" ht="18.75" customHeight="1" x14ac:dyDescent="0.2">
      <c r="B14" s="10"/>
      <c r="C14" s="17">
        <f t="shared" ca="1" si="1"/>
        <v>45117</v>
      </c>
      <c r="D14" s="18" t="s">
        <v>16</v>
      </c>
      <c r="E14" s="35">
        <v>310</v>
      </c>
      <c r="F14" s="35">
        <v>210</v>
      </c>
      <c r="G14" s="35">
        <f t="shared" si="0"/>
        <v>65100</v>
      </c>
      <c r="H14" s="10"/>
      <c r="I14" s="18" t="s">
        <v>14</v>
      </c>
      <c r="J14" s="45">
        <f>SUMIF($D$11:$D$25,I14,$G$11:$G$25)</f>
        <v>308200</v>
      </c>
      <c r="K14" s="10"/>
      <c r="L14" s="10"/>
      <c r="M14" s="10"/>
      <c r="N14" s="10"/>
    </row>
    <row r="15" spans="1:14" ht="18.75" customHeight="1" x14ac:dyDescent="0.2">
      <c r="B15" s="10"/>
      <c r="C15" s="17">
        <f t="shared" ca="1" si="1"/>
        <v>45118</v>
      </c>
      <c r="D15" s="18" t="s">
        <v>14</v>
      </c>
      <c r="E15" s="35">
        <v>200</v>
      </c>
      <c r="F15" s="35">
        <v>390</v>
      </c>
      <c r="G15" s="35">
        <f t="shared" si="0"/>
        <v>78000</v>
      </c>
      <c r="H15" s="10"/>
      <c r="I15" s="10"/>
      <c r="J15" s="14"/>
      <c r="K15" s="14"/>
      <c r="L15" s="10"/>
      <c r="M15" s="10"/>
      <c r="N15" s="10"/>
    </row>
    <row r="16" spans="1:14" ht="18.75" customHeight="1" x14ac:dyDescent="0.2">
      <c r="B16" s="10"/>
      <c r="C16" s="17">
        <f t="shared" ca="1" si="1"/>
        <v>45119</v>
      </c>
      <c r="D16" s="18" t="s">
        <v>13</v>
      </c>
      <c r="E16" s="35">
        <v>140</v>
      </c>
      <c r="F16" s="35">
        <v>1200</v>
      </c>
      <c r="G16" s="35">
        <f t="shared" si="0"/>
        <v>168000</v>
      </c>
      <c r="H16" s="10"/>
      <c r="I16" s="10"/>
      <c r="J16" s="14"/>
      <c r="K16" s="14"/>
      <c r="L16" s="10"/>
      <c r="M16" s="10"/>
      <c r="N16" s="10"/>
    </row>
    <row r="17" spans="2:14" ht="18.75" customHeight="1" x14ac:dyDescent="0.2">
      <c r="B17" s="10"/>
      <c r="C17" s="17">
        <f t="shared" ca="1" si="1"/>
        <v>45120</v>
      </c>
      <c r="D17" s="18" t="s">
        <v>14</v>
      </c>
      <c r="E17" s="35">
        <v>40</v>
      </c>
      <c r="F17" s="35">
        <v>2700</v>
      </c>
      <c r="G17" s="35">
        <f t="shared" si="0"/>
        <v>108000</v>
      </c>
      <c r="H17" s="10"/>
      <c r="I17" s="10"/>
      <c r="J17" s="14"/>
      <c r="K17" s="14"/>
      <c r="L17" s="10"/>
      <c r="M17" s="10"/>
      <c r="N17" s="10"/>
    </row>
    <row r="18" spans="2:14" ht="18.75" customHeight="1" x14ac:dyDescent="0.2">
      <c r="B18" s="10"/>
      <c r="C18" s="17">
        <f t="shared" ca="1" si="1"/>
        <v>45121</v>
      </c>
      <c r="D18" s="18" t="s">
        <v>14</v>
      </c>
      <c r="E18" s="35">
        <v>90</v>
      </c>
      <c r="F18" s="35">
        <v>390</v>
      </c>
      <c r="G18" s="35">
        <f t="shared" si="0"/>
        <v>35100</v>
      </c>
      <c r="H18" s="10"/>
      <c r="I18" s="10"/>
      <c r="J18" s="14"/>
      <c r="K18" s="14"/>
      <c r="L18" s="10"/>
      <c r="M18" s="10"/>
      <c r="N18" s="10"/>
    </row>
    <row r="19" spans="2:14" ht="18.75" customHeight="1" x14ac:dyDescent="0.2">
      <c r="B19" s="10"/>
      <c r="C19" s="17">
        <f t="shared" ca="1" si="1"/>
        <v>45122</v>
      </c>
      <c r="D19" s="18" t="s">
        <v>16</v>
      </c>
      <c r="E19" s="35">
        <v>190</v>
      </c>
      <c r="F19" s="35">
        <v>110</v>
      </c>
      <c r="G19" s="35">
        <f t="shared" si="0"/>
        <v>20900</v>
      </c>
      <c r="H19" s="10"/>
      <c r="I19" s="10"/>
      <c r="J19" s="10"/>
      <c r="K19" s="10"/>
      <c r="L19" s="10"/>
      <c r="M19" s="10"/>
      <c r="N19" s="10"/>
    </row>
    <row r="20" spans="2:14" ht="18.75" customHeight="1" x14ac:dyDescent="0.2">
      <c r="B20" s="10"/>
      <c r="C20" s="17">
        <f t="shared" ca="1" si="1"/>
        <v>45123</v>
      </c>
      <c r="D20" s="18" t="s">
        <v>13</v>
      </c>
      <c r="E20" s="35">
        <v>200</v>
      </c>
      <c r="F20" s="35">
        <v>890</v>
      </c>
      <c r="G20" s="35">
        <f t="shared" si="0"/>
        <v>178000</v>
      </c>
      <c r="H20" s="10"/>
      <c r="I20" s="10"/>
      <c r="J20" s="10"/>
      <c r="K20" s="10"/>
      <c r="L20" s="10"/>
      <c r="M20" s="10"/>
      <c r="N20" s="10"/>
    </row>
    <row r="21" spans="2:14" ht="18.75" customHeight="1" x14ac:dyDescent="0.2">
      <c r="B21" s="10"/>
      <c r="C21" s="17">
        <f t="shared" ca="1" si="1"/>
        <v>45124</v>
      </c>
      <c r="D21" s="18" t="s">
        <v>15</v>
      </c>
      <c r="E21" s="35">
        <v>480</v>
      </c>
      <c r="F21" s="35">
        <v>650</v>
      </c>
      <c r="G21" s="35">
        <f t="shared" si="0"/>
        <v>312000</v>
      </c>
      <c r="H21" s="10"/>
      <c r="I21" s="10"/>
      <c r="J21" s="10"/>
      <c r="K21" s="10"/>
      <c r="L21" s="10"/>
      <c r="M21" s="10"/>
      <c r="N21" s="10"/>
    </row>
    <row r="22" spans="2:14" ht="18.75" customHeight="1" x14ac:dyDescent="0.2">
      <c r="B22" s="10"/>
      <c r="C22" s="17">
        <f t="shared" ca="1" si="1"/>
        <v>45125</v>
      </c>
      <c r="D22" s="18" t="s">
        <v>16</v>
      </c>
      <c r="E22" s="36">
        <v>270</v>
      </c>
      <c r="F22" s="36">
        <v>310</v>
      </c>
      <c r="G22" s="35">
        <f t="shared" si="0"/>
        <v>83700</v>
      </c>
      <c r="H22" s="10"/>
      <c r="I22" s="10"/>
      <c r="J22" s="10"/>
      <c r="K22" s="10"/>
      <c r="L22" s="10"/>
      <c r="M22" s="10"/>
      <c r="N22" s="10"/>
    </row>
    <row r="23" spans="2:14" ht="18.75" customHeight="1" x14ac:dyDescent="0.2">
      <c r="B23" s="10"/>
      <c r="C23" s="17">
        <f t="shared" ca="1" si="1"/>
        <v>45126</v>
      </c>
      <c r="D23" s="18" t="s">
        <v>13</v>
      </c>
      <c r="E23" s="36">
        <v>90</v>
      </c>
      <c r="F23" s="36">
        <v>2050</v>
      </c>
      <c r="G23" s="35">
        <f t="shared" si="0"/>
        <v>184500</v>
      </c>
      <c r="H23" s="10"/>
      <c r="I23" s="10"/>
      <c r="J23" s="10"/>
      <c r="K23" s="10"/>
      <c r="L23" s="10"/>
      <c r="M23" s="10"/>
      <c r="N23" s="10"/>
    </row>
    <row r="24" spans="2:14" ht="18.75" customHeight="1" x14ac:dyDescent="0.2">
      <c r="B24" s="10"/>
      <c r="C24" s="17">
        <f t="shared" ca="1" si="1"/>
        <v>45127</v>
      </c>
      <c r="D24" s="18" t="s">
        <v>13</v>
      </c>
      <c r="E24" s="36">
        <v>30</v>
      </c>
      <c r="F24" s="36">
        <v>3100</v>
      </c>
      <c r="G24" s="35">
        <f t="shared" si="0"/>
        <v>93000</v>
      </c>
      <c r="H24" s="10"/>
      <c r="I24" s="55" t="s">
        <v>17</v>
      </c>
      <c r="J24" s="55"/>
      <c r="K24" s="15" t="s">
        <v>11</v>
      </c>
      <c r="L24" s="10"/>
      <c r="M24" s="10"/>
      <c r="N24" s="10"/>
    </row>
    <row r="25" spans="2:14" ht="18.75" customHeight="1" x14ac:dyDescent="0.2">
      <c r="B25" s="10"/>
      <c r="C25" s="17">
        <f t="shared" ca="1" si="1"/>
        <v>45128</v>
      </c>
      <c r="D25" s="18" t="s">
        <v>14</v>
      </c>
      <c r="E25" s="36">
        <v>130</v>
      </c>
      <c r="F25" s="36">
        <v>670</v>
      </c>
      <c r="G25" s="35">
        <f t="shared" si="0"/>
        <v>87100</v>
      </c>
      <c r="H25" s="10"/>
      <c r="I25" s="50" t="s">
        <v>20</v>
      </c>
      <c r="J25" s="50"/>
      <c r="K25" s="46">
        <f>SUMIF(G11:G25,"&gt;=100000",G11:G25)</f>
        <v>950500</v>
      </c>
      <c r="L25" s="10"/>
      <c r="M25" s="10"/>
      <c r="N25" s="10"/>
    </row>
    <row r="26" spans="2:14" ht="18.75" customHeight="1" x14ac:dyDescent="0.2">
      <c r="B26" s="10"/>
      <c r="C26" s="10"/>
      <c r="D26" s="10"/>
      <c r="E26" s="10"/>
      <c r="F26" s="10"/>
      <c r="G26" s="10"/>
      <c r="H26" s="10"/>
      <c r="I26" s="50" t="s">
        <v>21</v>
      </c>
      <c r="J26" s="50"/>
      <c r="K26" s="46">
        <f>SUMIF(F11:F25,"&gt;=200",G11:G25)</f>
        <v>1392500</v>
      </c>
      <c r="L26" s="10"/>
      <c r="M26" s="10"/>
      <c r="N26" s="10"/>
    </row>
    <row r="27" spans="2:14" ht="18.75" customHeight="1" x14ac:dyDescent="0.2">
      <c r="B27" s="10"/>
      <c r="C27" s="22"/>
      <c r="D27" s="25"/>
      <c r="E27" s="37"/>
      <c r="F27" s="27"/>
      <c r="G27" s="27"/>
      <c r="H27" s="10"/>
      <c r="I27" s="50" t="s">
        <v>22</v>
      </c>
      <c r="J27" s="50"/>
      <c r="K27" s="47">
        <f>SUMIF(E11:E25,"&lt;100",E11:E25)</f>
        <v>380</v>
      </c>
      <c r="L27" s="10"/>
      <c r="M27" s="10"/>
      <c r="N27" s="10"/>
    </row>
    <row r="28" spans="2:14" ht="18.75" customHeight="1" x14ac:dyDescent="0.2">
      <c r="B28" s="10"/>
      <c r="C28" s="22"/>
      <c r="D28" s="25"/>
      <c r="E28" s="37"/>
      <c r="F28" s="27"/>
      <c r="G28" s="27"/>
      <c r="H28" s="10"/>
      <c r="I28" s="22"/>
      <c r="J28" s="23"/>
      <c r="K28" s="24"/>
      <c r="L28" s="10"/>
      <c r="M28" s="10"/>
      <c r="N28" s="10"/>
    </row>
    <row r="29" spans="2:14" ht="18.75" customHeight="1" x14ac:dyDescent="0.2">
      <c r="B29" s="10"/>
      <c r="C29" s="10"/>
      <c r="D29" s="32"/>
      <c r="E29" s="38"/>
      <c r="F29" s="33"/>
      <c r="G29" s="34"/>
      <c r="H29" s="10"/>
      <c r="I29" s="10"/>
      <c r="J29" s="10"/>
      <c r="K29" s="37"/>
      <c r="L29" s="10"/>
      <c r="M29" s="10"/>
      <c r="N29" s="10"/>
    </row>
    <row r="30" spans="2:14" ht="18.75" customHeight="1" x14ac:dyDescent="0.2">
      <c r="B30" s="10"/>
      <c r="C30" s="10"/>
      <c r="D30" s="32"/>
      <c r="E30" s="38"/>
      <c r="F30" s="30"/>
      <c r="G30" s="34"/>
      <c r="H30" s="10"/>
      <c r="I30" s="10"/>
      <c r="J30" s="10"/>
      <c r="K30" s="37"/>
      <c r="L30" s="10"/>
      <c r="M30" s="10"/>
      <c r="N30" s="10"/>
    </row>
    <row r="31" spans="2:14" ht="18.75" customHeight="1" x14ac:dyDescent="0.2">
      <c r="B31" s="10"/>
      <c r="C31" s="10"/>
      <c r="D31" s="32"/>
      <c r="E31" s="38"/>
      <c r="F31" s="33"/>
      <c r="G31" s="34"/>
      <c r="H31" s="39"/>
      <c r="I31" s="10"/>
      <c r="J31" s="37"/>
      <c r="K31" s="37"/>
      <c r="L31" s="10"/>
      <c r="M31" s="10"/>
      <c r="N31" s="10"/>
    </row>
    <row r="32" spans="2:14" ht="18.75" customHeight="1" x14ac:dyDescent="0.2">
      <c r="D32" s="6"/>
      <c r="E32" s="40"/>
      <c r="F32" s="7"/>
      <c r="G32" s="8"/>
      <c r="H32" s="41"/>
      <c r="J32" s="42"/>
      <c r="K32" s="42"/>
    </row>
    <row r="33" spans="3:7" ht="18.75" customHeight="1" x14ac:dyDescent="0.2">
      <c r="C33" s="4"/>
      <c r="D33" s="5"/>
      <c r="E33" s="43"/>
      <c r="F33" s="3"/>
      <c r="G33" s="3"/>
    </row>
    <row r="34" spans="3:7" ht="18.75" customHeight="1" x14ac:dyDescent="0.2">
      <c r="C34" s="4"/>
      <c r="D34" s="5"/>
      <c r="E34" s="43"/>
      <c r="F34" s="3"/>
      <c r="G34" s="3"/>
    </row>
    <row r="35" spans="3:7" ht="18.75" customHeight="1" x14ac:dyDescent="0.2">
      <c r="C35" s="4"/>
      <c r="D35" s="5"/>
      <c r="E35" s="43"/>
      <c r="F35" s="3"/>
      <c r="G35" s="3"/>
    </row>
    <row r="36" spans="3:7" ht="18.75" customHeight="1" x14ac:dyDescent="0.2">
      <c r="C36" s="4"/>
      <c r="D36" s="5"/>
      <c r="E36" s="43"/>
      <c r="F36" s="3"/>
      <c r="G36" s="3"/>
    </row>
    <row r="37" spans="3:7" ht="18.75" customHeight="1" x14ac:dyDescent="0.2">
      <c r="C37" s="4"/>
      <c r="D37" s="5"/>
      <c r="E37" s="43"/>
      <c r="F37" s="3"/>
      <c r="G37" s="3"/>
    </row>
    <row r="38" spans="3:7" ht="18.75" customHeight="1" x14ac:dyDescent="0.2">
      <c r="C38" s="4"/>
      <c r="D38" s="5"/>
      <c r="E38" s="43"/>
      <c r="F38" s="3"/>
      <c r="G38" s="3"/>
    </row>
    <row r="39" spans="3:7" ht="18.75" customHeight="1" x14ac:dyDescent="0.2">
      <c r="C39" s="4"/>
      <c r="D39" s="5"/>
      <c r="E39" s="43"/>
      <c r="F39" s="3"/>
      <c r="G39" s="3"/>
    </row>
    <row r="40" spans="3:7" ht="18.75" customHeight="1" x14ac:dyDescent="0.2">
      <c r="C40" s="44"/>
      <c r="D40" s="2"/>
      <c r="E40" s="56"/>
      <c r="F40" s="56"/>
      <c r="G40" s="44"/>
    </row>
    <row r="41" spans="3:7" ht="18.75" customHeight="1" x14ac:dyDescent="0.2">
      <c r="C41" s="44"/>
      <c r="D41" s="44"/>
      <c r="E41" s="44"/>
      <c r="F41" s="44"/>
      <c r="G41" s="44"/>
    </row>
    <row r="42" spans="3:7" ht="18.75" customHeight="1" x14ac:dyDescent="0.2">
      <c r="C42" s="44"/>
      <c r="D42" s="44"/>
      <c r="E42" s="44"/>
      <c r="F42" s="44"/>
      <c r="G42" s="44"/>
    </row>
  </sheetData>
  <mergeCells count="8">
    <mergeCell ref="A1:I1"/>
    <mergeCell ref="I26:J26"/>
    <mergeCell ref="I27:J27"/>
    <mergeCell ref="E40:F40"/>
    <mergeCell ref="I24:J24"/>
    <mergeCell ref="I25:J25"/>
    <mergeCell ref="G2:I2"/>
    <mergeCell ref="B2:E2"/>
  </mergeCells>
  <phoneticPr fontId="2"/>
  <pageMargins left="0.78700000000000003" right="0.78700000000000003" top="0.98399999999999999" bottom="0.98399999999999999" header="0.51200000000000001" footer="0.51200000000000001"/>
  <headerFooter alignWithMargins="0"/>
  <drawing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>
      <selection activeCell="C24" sqref="C24"/>
    </sheetView>
  </sheetViews>
  <sheetFormatPr defaultRowHeight="13.2" x14ac:dyDescent="0.2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Beginners-site</cp:lastModifiedBy>
  <dcterms:created xsi:type="dcterms:W3CDTF">2004-08-08T04:33:40Z</dcterms:created>
  <dcterms:modified xsi:type="dcterms:W3CDTF">2023-07-07T04:32:39Z</dcterms:modified>
</cp:coreProperties>
</file>