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E80A6D10-B3DF-46A5-A091-B3960CCD9EE4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C8" i="2"/>
  <c r="F8" i="1"/>
  <c r="C8" i="1"/>
  <c r="C16" i="1" l="1"/>
  <c r="C17" i="1" s="1"/>
  <c r="C18" i="1" s="1"/>
  <c r="C19" i="1" s="1"/>
  <c r="C20" i="1" s="1"/>
  <c r="C21" i="1" s="1"/>
  <c r="C22" i="1" s="1"/>
  <c r="C23" i="1" s="1"/>
  <c r="C24" i="1" s="1"/>
  <c r="C16" i="2"/>
  <c r="C17" i="2" s="1"/>
  <c r="C18" i="2" s="1"/>
  <c r="C19" i="2" s="1"/>
  <c r="C20" i="2" s="1"/>
  <c r="C21" i="2" s="1"/>
  <c r="C22" i="2" s="1"/>
  <c r="C23" i="2" s="1"/>
  <c r="C24" i="2" s="1"/>
  <c r="D16" i="2" l="1"/>
  <c r="G17" i="2" l="1"/>
  <c r="G18" i="2"/>
  <c r="G19" i="2"/>
  <c r="G20" i="2"/>
  <c r="G21" i="2"/>
  <c r="G22" i="2"/>
  <c r="G23" i="2"/>
  <c r="G24" i="2"/>
  <c r="G16" i="2"/>
  <c r="D24" i="2"/>
  <c r="D23" i="2"/>
  <c r="D22" i="2"/>
  <c r="D21" i="2"/>
  <c r="D20" i="2"/>
  <c r="D19" i="2"/>
  <c r="D18" i="2"/>
  <c r="D17" i="2"/>
  <c r="G25" i="2" l="1"/>
  <c r="J16" i="2" s="1"/>
  <c r="J21" i="2" s="1"/>
  <c r="J15" i="2" l="1"/>
  <c r="J20" i="2" s="1"/>
  <c r="J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5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直接入力して、覚えましょう！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(G25)*24+</t>
        </r>
        <r>
          <rPr>
            <b/>
            <sz val="14"/>
            <color indexed="17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(G25)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最初に</t>
        </r>
        <r>
          <rPr>
            <b/>
            <sz val="12"/>
            <color indexed="81"/>
            <rFont val="ＭＳ Ｐゴシック"/>
            <family val="3"/>
            <charset val="128"/>
          </rPr>
          <t>ＤＡＹ関数</t>
        </r>
        <r>
          <rPr>
            <sz val="12"/>
            <color indexed="81"/>
            <rFont val="ＭＳ Ｐゴシック"/>
            <family val="3"/>
            <charset val="128"/>
          </rPr>
          <t>で、「</t>
        </r>
        <r>
          <rPr>
            <b/>
            <sz val="12"/>
            <color indexed="81"/>
            <rFont val="ＭＳ Ｐゴシック"/>
            <family val="3"/>
            <charset val="128"/>
          </rPr>
          <t>５３：０５</t>
        </r>
        <r>
          <rPr>
            <sz val="12"/>
            <color indexed="81"/>
            <rFont val="ＭＳ Ｐゴシック"/>
            <family val="3"/>
            <charset val="128"/>
          </rPr>
          <t>」に含まれる「日」を取り出し、
これを</t>
        </r>
        <r>
          <rPr>
            <b/>
            <sz val="12"/>
            <color indexed="12"/>
            <rFont val="ＭＳ Ｐゴシック"/>
            <family val="3"/>
            <charset val="128"/>
          </rPr>
          <t>２４倍</t>
        </r>
        <r>
          <rPr>
            <sz val="12"/>
            <color indexed="81"/>
            <rFont val="ＭＳ Ｐゴシック"/>
            <family val="3"/>
            <charset val="128"/>
          </rPr>
          <t>します。
→そして、プラスと入力して</t>
        </r>
        <r>
          <rPr>
            <b/>
            <sz val="12"/>
            <color indexed="81"/>
            <rFont val="ＭＳ Ｐゴシック"/>
            <family val="3"/>
            <charset val="128"/>
          </rPr>
          <t>ＨＯＵＲ関数</t>
        </r>
        <r>
          <rPr>
            <sz val="12"/>
            <color indexed="81"/>
            <rFont val="ＭＳ Ｐゴシック"/>
            <family val="3"/>
            <charset val="128"/>
          </rPr>
          <t>で
　「時間」をとりだします。
→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「書式の設定」を「標準」に！
</t>
        </r>
        <r>
          <rPr>
            <b/>
            <sz val="12"/>
            <color indexed="8"/>
            <rFont val="ＭＳ Ｐゴシック"/>
            <family val="3"/>
            <charset val="128"/>
          </rPr>
          <t>※「２日」と５時間　の考え方</t>
        </r>
      </text>
    </comment>
    <comment ref="D16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=C16</t>
        </r>
      </text>
    </comment>
    <comment ref="J16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(G25)</t>
        </r>
      </text>
    </comment>
    <comment ref="J20" authorId="0" shapeId="0" xr:uid="{00000000-0006-0000-01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算出したデータをそのまま引用しましょう。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J15</t>
        </r>
      </text>
    </comment>
    <comment ref="J21" authorId="0" shapeId="0" xr:uid="{00000000-0006-0000-01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数学／三角関数
基準値の倍数で切り捨てる→ＦＬＯＯＲ
</t>
        </r>
        <r>
          <rPr>
            <sz val="12"/>
            <color indexed="12"/>
            <rFont val="ＭＳ Ｐゴシック"/>
            <family val="3"/>
            <charset val="128"/>
          </rPr>
          <t>基準値→１０分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(J16,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25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(G16:G24)</t>
        </r>
        <r>
          <rPr>
            <sz val="12"/>
            <color indexed="81"/>
            <rFont val="ＭＳ Ｐゴシック"/>
            <family val="3"/>
            <charset val="128"/>
          </rPr>
          <t xml:space="preserve">
シリアル値→「2.211806」
※</t>
        </r>
        <r>
          <rPr>
            <b/>
            <sz val="12"/>
            <color indexed="10"/>
            <rFont val="ＭＳ Ｐゴシック"/>
            <family val="3"/>
            <charset val="128"/>
          </rPr>
          <t>２４時間を越える時間の合計</t>
        </r>
        <r>
          <rPr>
            <sz val="12"/>
            <color indexed="81"/>
            <rFont val="ＭＳ Ｐゴシック"/>
            <family val="3"/>
            <charset val="128"/>
          </rPr>
          <t>は、「</t>
        </r>
        <r>
          <rPr>
            <b/>
            <sz val="12"/>
            <color indexed="81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」の
｛表示形式｝→「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4"/>
            <color indexed="10"/>
            <rFont val="ＭＳ Ｐゴシック"/>
            <family val="3"/>
            <charset val="128"/>
          </rPr>
          <t>[h]:mm</t>
        </r>
        <r>
          <rPr>
            <sz val="12"/>
            <color indexed="81"/>
            <rFont val="ＭＳ Ｐゴシック"/>
            <family val="3"/>
            <charset val="128"/>
          </rPr>
          <t xml:space="preserve"> と設定します。</t>
        </r>
      </text>
    </comment>
    <comment ref="J26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=(J20+J21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60</t>
        </r>
        <r>
          <rPr>
            <b/>
            <sz val="14"/>
            <color indexed="81"/>
            <rFont val="ＭＳ Ｐゴシック"/>
            <family val="3"/>
            <charset val="128"/>
          </rPr>
          <t>)*</t>
        </r>
        <r>
          <rPr>
            <b/>
            <sz val="14"/>
            <color indexed="61"/>
            <rFont val="ＭＳ Ｐゴシック"/>
            <family val="3"/>
            <charset val="128"/>
          </rPr>
          <t>J25</t>
        </r>
        <r>
          <rPr>
            <b/>
            <sz val="12"/>
            <color indexed="61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 xml:space="preserve">●２　で求めた「時間」と「分」
を元に、
</t>
        </r>
        <r>
          <rPr>
            <b/>
            <sz val="12"/>
            <color indexed="8"/>
            <rFont val="ＭＳ Ｐゴシック"/>
            <family val="3"/>
            <charset val="128"/>
          </rPr>
          <t>(時間）＋</t>
        </r>
        <r>
          <rPr>
            <b/>
            <sz val="12"/>
            <color indexed="12"/>
            <rFont val="ＭＳ Ｐゴシック"/>
            <family val="3"/>
            <charset val="128"/>
          </rPr>
          <t>(分）÷６０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×（時給）
</t>
        </r>
        <r>
          <rPr>
            <sz val="12"/>
            <color indexed="8"/>
            <rFont val="ＭＳ Ｐゴシック"/>
            <family val="3"/>
            <charset val="128"/>
          </rPr>
          <t xml:space="preserve">
※注意</t>
        </r>
        <r>
          <rPr>
            <sz val="12"/>
            <color indexed="10"/>
            <rFont val="ＭＳ Ｐゴシック"/>
            <family val="3"/>
            <charset val="128"/>
          </rPr>
          <t>→</t>
        </r>
        <r>
          <rPr>
            <b/>
            <sz val="12"/>
            <color indexed="10"/>
            <rFont val="ＭＳ Ｐゴシック"/>
            <family val="3"/>
            <charset val="128"/>
          </rPr>
          <t>「分」の扱い！</t>
        </r>
      </text>
    </comment>
  </commentList>
</comments>
</file>

<file path=xl/sharedStrings.xml><?xml version="1.0" encoding="utf-8"?>
<sst xmlns="http://schemas.openxmlformats.org/spreadsheetml/2006/main" count="66" uniqueCount="34">
  <si>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</si>
  <si>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</si>
  <si>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</si>
  <si>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</si>
  <si>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</si>
  <si>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DAY  &amp;  MINUTE</t>
    <phoneticPr fontId="2"/>
  </si>
  <si>
    <t>時間が関係する計算には、「シリアル値」の理解が必要です。</t>
    <rPh sb="0" eb="2">
      <t>ジカン</t>
    </rPh>
    <rPh sb="3" eb="5">
      <t>カンケイ</t>
    </rPh>
    <rPh sb="7" eb="9">
      <t>ケイサン</t>
    </rPh>
    <rPh sb="17" eb="18">
      <t>チ</t>
    </rPh>
    <rPh sb="20" eb="22">
      <t>リカイ</t>
    </rPh>
    <rPh sb="23" eb="25">
      <t>ヒツヨウ</t>
    </rPh>
    <phoneticPr fontId="2"/>
  </si>
  <si>
    <t>「シリアル値」とは、｛午前０時｝を「０」として、２４時間で「１」増加するように割り当てています。</t>
    <rPh sb="5" eb="6">
      <t>チ</t>
    </rPh>
    <rPh sb="11" eb="13">
      <t>ゴゼン</t>
    </rPh>
    <rPh sb="14" eb="15">
      <t>ジ</t>
    </rPh>
    <rPh sb="26" eb="28">
      <t>ジカン</t>
    </rPh>
    <rPh sb="32" eb="34">
      <t>ゾウカ</t>
    </rPh>
    <rPh sb="39" eb="40">
      <t>ワ</t>
    </rPh>
    <rPh sb="41" eb="42">
      <t>ア</t>
    </rPh>
    <phoneticPr fontId="2"/>
  </si>
  <si>
    <t>※１９００年１月１日が「０」となっています。</t>
    <rPh sb="5" eb="6">
      <t>ネン</t>
    </rPh>
    <rPh sb="7" eb="8">
      <t>ツキ</t>
    </rPh>
    <rPh sb="9" eb="10">
      <t>ヒ</t>
    </rPh>
    <phoneticPr fontId="2"/>
  </si>
  <si>
    <t>であれば</t>
    <phoneticPr fontId="2"/>
  </si>
  <si>
    <t>と言う小数の「シリアル値」となります。</t>
    <rPh sb="1" eb="2">
      <t>イ</t>
    </rPh>
    <rPh sb="3" eb="5">
      <t>ショウスウ</t>
    </rPh>
    <rPh sb="11" eb="12">
      <t>チ</t>
    </rPh>
    <phoneticPr fontId="2"/>
  </si>
  <si>
    <t>と言う整数の「シリアル値」となります。</t>
    <rPh sb="1" eb="2">
      <t>イ</t>
    </rPh>
    <rPh sb="3" eb="5">
      <t>セイスウ</t>
    </rPh>
    <rPh sb="11" eb="12">
      <t>チ</t>
    </rPh>
    <phoneticPr fontId="2"/>
  </si>
  <si>
    <t>日付・時刻を「セルの書式設定」の「表示形式」で「数値」に変更して「シリアル値」にできます。</t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</si>
  <si>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</si>
  <si>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</si>
  <si>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</si>
  <si>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</si>
  <si>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</si>
  <si>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■アルバイト勤務表</t>
    <rPh sb="6" eb="8">
      <t>キンム</t>
    </rPh>
    <rPh sb="8" eb="9">
      <t>ヒョウ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</si>
  <si>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</si>
  <si>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</si>
  <si>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給与金額</t>
    <rPh sb="0" eb="2">
      <t>キュウヨ</t>
    </rPh>
    <rPh sb="2" eb="4">
      <t>キンガク</t>
    </rPh>
    <phoneticPr fontId="2"/>
  </si>
  <si>
    <t>時給</t>
    <rPh sb="0" eb="2">
      <t>ジキュウ</t>
    </rPh>
    <phoneticPr fontId="2"/>
  </si>
  <si>
    <t>合計</t>
    <rPh sb="0" eb="2">
      <t>ゴウケイ</t>
    </rPh>
    <phoneticPr fontId="2"/>
  </si>
  <si>
    <r>
      <t>DAY  &amp;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HOUR  &amp;  MINUTE</t>
    </r>
    <phoneticPr fontId="2"/>
  </si>
  <si>
    <t>●3 給与金額</t>
    <rPh sb="3" eb="5">
      <t>キュウヨ</t>
    </rPh>
    <rPh sb="5" eb="7">
      <t>キンガク</t>
    </rPh>
    <phoneticPr fontId="2"/>
  </si>
  <si>
    <t>●2 給与対象時間</t>
    <rPh sb="3" eb="5">
      <t>キュウヨ</t>
    </rPh>
    <rPh sb="5" eb="7">
      <t>タイショウ</t>
    </rPh>
    <rPh sb="7" eb="9">
      <t>ジカン</t>
    </rPh>
    <phoneticPr fontId="2"/>
  </si>
  <si>
    <t>●1 実働勤務時間</t>
    <rPh sb="3" eb="5">
      <t>ジツドウ</t>
    </rPh>
    <rPh sb="5" eb="7">
      <t>キンム</t>
    </rPh>
    <rPh sb="7" eb="9">
      <t>ジカン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</si>
  <si>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</si>
  <si>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表計算ソフトでは、</t>
    </r>
    <r>
      <rPr>
        <b/>
        <sz val="12"/>
        <color rgb="FFC00000"/>
        <rFont val="ＭＳ Ｐゴシック"/>
        <family val="3"/>
        <charset val="128"/>
      </rPr>
      <t>「日付」「時間」を「シリアル値」で管理</t>
    </r>
    <r>
      <rPr>
        <sz val="12"/>
        <rFont val="ＭＳ Ｐゴシック"/>
        <family val="3"/>
        <charset val="128"/>
      </rPr>
      <t>しています。</t>
    </r>
    <rPh sb="0" eb="3">
      <t>ヒョウケイサン</t>
    </rPh>
    <rPh sb="10" eb="12">
      <t>ヒヅケ</t>
    </rPh>
    <rPh sb="14" eb="16">
      <t>ジカン</t>
    </rPh>
    <rPh sb="23" eb="24">
      <t>チ</t>
    </rPh>
    <rPh sb="26" eb="28">
      <t>カンリ</t>
    </rPh>
    <phoneticPr fontId="2"/>
  </si>
  <si>
    <r>
      <t>日付・時刻を「セルの書式設定」の「表示形式」で</t>
    </r>
    <r>
      <rPr>
        <b/>
        <sz val="12"/>
        <color rgb="FFFF0000"/>
        <rFont val="ＭＳ Ｐゴシック"/>
        <family val="3"/>
        <charset val="128"/>
      </rPr>
      <t>「数値」に変更</t>
    </r>
    <r>
      <rPr>
        <sz val="12"/>
        <rFont val="ＭＳ Ｐゴシック"/>
        <family val="3"/>
        <charset val="128"/>
      </rPr>
      <t>して「シリアル値」にできます。</t>
    </r>
    <rPh sb="0" eb="2">
      <t>ヒヅケ</t>
    </rPh>
    <rPh sb="3" eb="5">
      <t>ジコク</t>
    </rPh>
    <rPh sb="10" eb="12">
      <t>ショシキ</t>
    </rPh>
    <rPh sb="12" eb="14">
      <t>セッテイ</t>
    </rPh>
    <rPh sb="17" eb="19">
      <t>ヒョウジ</t>
    </rPh>
    <rPh sb="19" eb="21">
      <t>ケイシキ</t>
    </rPh>
    <rPh sb="24" eb="26">
      <t>スウチ</t>
    </rPh>
    <rPh sb="28" eb="30">
      <t>ヘンコウ</t>
    </rPh>
    <rPh sb="37" eb="38">
      <t>チ</t>
    </rPh>
    <phoneticPr fontId="2"/>
  </si>
  <si>
    <r>
      <t>●2 給与対象時間(</t>
    </r>
    <r>
      <rPr>
        <b/>
        <sz val="12"/>
        <color indexed="8"/>
        <rFont val="ＭＳ Ｐゴシック"/>
        <family val="3"/>
        <charset val="128"/>
      </rPr>
      <t>10分未満は切り捨て</t>
    </r>
    <r>
      <rPr>
        <sz val="12"/>
        <color indexed="8"/>
        <rFont val="ＭＳ Ｐゴシック"/>
        <family val="3"/>
        <charset val="128"/>
      </rPr>
      <t>)</t>
    </r>
    <rPh sb="3" eb="5">
      <t>キュウヨ</t>
    </rPh>
    <rPh sb="5" eb="7">
      <t>タイショウ</t>
    </rPh>
    <rPh sb="7" eb="9">
      <t>ジカン</t>
    </rPh>
    <rPh sb="12" eb="13">
      <t>フン</t>
    </rPh>
    <rPh sb="13" eb="15">
      <t>ミマン</t>
    </rPh>
    <rPh sb="16" eb="17">
      <t>キ</t>
    </rPh>
    <rPh sb="18" eb="19">
      <t>ス</t>
    </rPh>
    <phoneticPr fontId="2"/>
  </si>
  <si>
    <t>Copyright(c) Beginners Site All right reserved 2023/5/18</t>
    <phoneticPr fontId="2"/>
  </si>
  <si>
    <r>
      <t>表計算ソフトでは、</t>
    </r>
    <r>
      <rPr>
        <b/>
        <sz val="12"/>
        <color rgb="FFC00000"/>
        <rFont val="ＭＳ Ｐゴシック"/>
        <family val="3"/>
        <charset val="128"/>
      </rPr>
      <t>「日付」「時間」を「</t>
    </r>
    <r>
      <rPr>
        <b/>
        <sz val="12"/>
        <color rgb="FFFF0000"/>
        <rFont val="ＭＳ Ｐゴシック"/>
        <family val="3"/>
        <charset val="128"/>
      </rPr>
      <t>シリアル値</t>
    </r>
    <r>
      <rPr>
        <b/>
        <sz val="12"/>
        <color rgb="FFC00000"/>
        <rFont val="ＭＳ Ｐゴシック"/>
        <family val="3"/>
        <charset val="128"/>
      </rPr>
      <t>」で管理</t>
    </r>
    <r>
      <rPr>
        <sz val="12"/>
        <rFont val="ＭＳ Ｐゴシック"/>
        <family val="3"/>
        <charset val="128"/>
      </rPr>
      <t>しています。</t>
    </r>
    <rPh sb="0" eb="3">
      <t>ヒョウケイサン</t>
    </rPh>
    <rPh sb="10" eb="12">
      <t>ヒヅケ</t>
    </rPh>
    <rPh sb="14" eb="16">
      <t>ジカン</t>
    </rPh>
    <rPh sb="23" eb="24">
      <t>チ</t>
    </rPh>
    <rPh sb="26" eb="28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</si>
</sst>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7" formatCode="[$-F800]dddd\,\ mmmm\ dd\,\ yyyy"/>
    <numFmt numFmtId="178" formatCode="h:mm;@"/>
    <numFmt numFmtId="179" formatCode="aaa"/>
    <numFmt numFmtId="180" formatCode="[h]:mm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6" fillId="0" borderId="0" xfId="1" applyFont="1" applyAlignment="1">
      <alignment horizontal="center" vertical="center"/>
    </xf>
    <xf numFmtId="38" fontId="15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0" fontId="15" fillId="8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9" fillId="7" borderId="4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6" fontId="19" fillId="0" borderId="4" xfId="2" applyFont="1" applyFill="1" applyBorder="1" applyAlignment="1">
      <alignment vertical="center"/>
    </xf>
    <xf numFmtId="38" fontId="19" fillId="0" borderId="0" xfId="1" applyFont="1" applyFill="1" applyBorder="1" applyAlignment="1">
      <alignment vertical="center"/>
    </xf>
    <xf numFmtId="180" fontId="15" fillId="0" borderId="0" xfId="1" applyNumberFormat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14" fontId="22" fillId="0" borderId="4" xfId="1" applyNumberFormat="1" applyFont="1" applyFill="1" applyBorder="1" applyAlignment="1">
      <alignment vertical="center"/>
    </xf>
    <xf numFmtId="179" fontId="22" fillId="7" borderId="4" xfId="1" applyNumberFormat="1" applyFont="1" applyFill="1" applyBorder="1" applyAlignment="1">
      <alignment horizontal="center" vertical="center"/>
    </xf>
    <xf numFmtId="20" fontId="22" fillId="0" borderId="4" xfId="1" applyNumberFormat="1" applyFont="1" applyFill="1" applyBorder="1" applyAlignment="1">
      <alignment vertical="center"/>
    </xf>
    <xf numFmtId="20" fontId="22" fillId="7" borderId="4" xfId="1" applyNumberFormat="1" applyFont="1" applyFill="1" applyBorder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0" fontId="22" fillId="0" borderId="4" xfId="1" applyNumberFormat="1" applyFont="1" applyFill="1" applyBorder="1" applyAlignment="1">
      <alignment horizontal="center" vertical="center"/>
    </xf>
    <xf numFmtId="0" fontId="22" fillId="5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vertical="center"/>
    </xf>
    <xf numFmtId="0" fontId="23" fillId="2" borderId="4" xfId="1" applyNumberFormat="1" applyFont="1" applyFill="1" applyBorder="1" applyAlignment="1">
      <alignment horizontal="center" vertical="center"/>
    </xf>
    <xf numFmtId="6" fontId="19" fillId="7" borderId="4" xfId="1" applyNumberFormat="1" applyFont="1" applyFill="1" applyBorder="1" applyAlignment="1">
      <alignment vertical="center"/>
    </xf>
    <xf numFmtId="180" fontId="19" fillId="7" borderId="4" xfId="1" applyNumberFormat="1" applyFont="1" applyFill="1" applyBorder="1" applyAlignment="1">
      <alignment vertical="center"/>
    </xf>
    <xf numFmtId="14" fontId="22" fillId="10" borderId="4" xfId="1" applyNumberFormat="1" applyFont="1" applyFill="1" applyBorder="1" applyAlignment="1">
      <alignment vertical="center"/>
    </xf>
    <xf numFmtId="178" fontId="11" fillId="9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18" fillId="4" borderId="5" xfId="0" applyNumberFormat="1" applyFont="1" applyFill="1" applyBorder="1" applyAlignment="1">
      <alignment horizontal="center" vertical="center"/>
    </xf>
    <xf numFmtId="178" fontId="18" fillId="4" borderId="6" xfId="0" applyNumberFormat="1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7" fontId="18" fillId="4" borderId="4" xfId="0" applyNumberFormat="1" applyFont="1" applyFill="1" applyBorder="1" applyAlignment="1">
      <alignment horizontal="center" vertical="center"/>
    </xf>
    <xf numFmtId="178" fontId="10" fillId="9" borderId="0" xfId="0" applyNumberFormat="1" applyFont="1" applyFill="1" applyAlignment="1">
      <alignment horizontal="center" vertical="center"/>
    </xf>
    <xf numFmtId="0" fontId="18" fillId="4" borderId="4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27</xdr:row>
      <xdr:rowOff>152400</xdr:rowOff>
    </xdr:from>
    <xdr:to>
      <xdr:col>8</xdr:col>
      <xdr:colOff>533400</xdr:colOff>
      <xdr:row>30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4962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190500</xdr:colOff>
      <xdr:row>1</xdr:row>
      <xdr:rowOff>76200</xdr:rowOff>
    </xdr:from>
    <xdr:to>
      <xdr:col>15</xdr:col>
      <xdr:colOff>632460</xdr:colOff>
      <xdr:row>5</xdr:row>
      <xdr:rowOff>243840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F59BC97-3740-8E8D-1A63-B501F125DDEE}"/>
            </a:ext>
          </a:extLst>
        </xdr:cNvPr>
        <xdr:cNvSpPr txBox="1"/>
      </xdr:nvSpPr>
      <xdr:spPr>
        <a:xfrm>
          <a:off x="6858000" y="281940"/>
          <a:ext cx="4137660" cy="112014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ja-JP" altLang="en-US" sz="1200" b="1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「シリアル値」とは？</a:t>
          </a:r>
          <a:endParaRPr lang="en-US" altLang="ja-JP" sz="1200" b="1" i="0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日付データを「シリアル値」と呼ばれる数字で管理しています。 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シリアル値は、「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1900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日」を「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」として、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何日経過したかを示す数値です。</a:t>
          </a:r>
          <a:endParaRPr kumimoji="1" lang="ja-JP" altLang="en-US" sz="1200"/>
        </a:p>
      </xdr:txBody>
    </xdr:sp>
    <xdr:clientData/>
  </xdr:twoCellAnchor>
  <xdr:twoCellAnchor>
    <xdr:from>
      <xdr:col>11</xdr:col>
      <xdr:colOff>548640</xdr:colOff>
      <xdr:row>12</xdr:row>
      <xdr:rowOff>22860</xdr:rowOff>
    </xdr:from>
    <xdr:to>
      <xdr:col>16</xdr:col>
      <xdr:colOff>548640</xdr:colOff>
      <xdr:row>23</xdr:row>
      <xdr:rowOff>38100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8D085112-EEEB-4F3E-9475-67D0691849FD}"/>
            </a:ext>
          </a:extLst>
        </xdr:cNvPr>
        <xdr:cNvGrpSpPr/>
      </xdr:nvGrpSpPr>
      <xdr:grpSpPr>
        <a:xfrm>
          <a:off x="7962900" y="2804160"/>
          <a:ext cx="3726180" cy="2560320"/>
          <a:chOff x="8801100" y="4251960"/>
          <a:chExt cx="3726180" cy="2560320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6DAD605E-F9AC-FEAF-D453-302FFEB4C9A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01100" y="4251960"/>
            <a:ext cx="3108565" cy="195523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図 9">
            <a:extLst>
              <a:ext uri="{FF2B5EF4-FFF2-40B4-BE49-F238E27FC236}">
                <a16:creationId xmlns:a16="http://schemas.microsoft.com/office/drawing/2014/main" id="{A2247FCF-2CBB-128E-DAF9-E02F696D277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447020" y="5158740"/>
            <a:ext cx="2080260" cy="16535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457570</xdr:colOff>
      <xdr:row>40</xdr:row>
      <xdr:rowOff>7619</xdr:rowOff>
    </xdr:from>
    <xdr:to>
      <xdr:col>10</xdr:col>
      <xdr:colOff>20581</xdr:colOff>
      <xdr:row>44</xdr:row>
      <xdr:rowOff>26670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8890" y="8762999"/>
          <a:ext cx="2793891" cy="75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293369</xdr:colOff>
      <xdr:row>32</xdr:row>
      <xdr:rowOff>5715</xdr:rowOff>
    </xdr:from>
    <xdr:to>
      <xdr:col>4</xdr:col>
      <xdr:colOff>80009</xdr:colOff>
      <xdr:row>39</xdr:row>
      <xdr:rowOff>135224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09" y="7298055"/>
          <a:ext cx="1874520" cy="1409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598170</xdr:colOff>
      <xdr:row>34</xdr:row>
      <xdr:rowOff>55244</xdr:rowOff>
    </xdr:from>
    <xdr:to>
      <xdr:col>15</xdr:col>
      <xdr:colOff>144368</xdr:colOff>
      <xdr:row>45</xdr:row>
      <xdr:rowOff>97982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D9FE0D-83CB-4DE1-BEE9-7558CB0BC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70370" y="7713344"/>
          <a:ext cx="3241898" cy="2054418"/>
        </a:xfrm>
        <a:prstGeom prst="rect">
          <a:avLst/>
        </a:prstGeom>
      </xdr:spPr>
    </xdr:pic>
    <xdr:clientData/>
  </xdr:twoCellAnchor>
  <xdr:twoCellAnchor>
    <xdr:from>
      <xdr:col>10</xdr:col>
      <xdr:colOff>586740</xdr:colOff>
      <xdr:row>1</xdr:row>
      <xdr:rowOff>38100</xdr:rowOff>
    </xdr:from>
    <xdr:to>
      <xdr:col>16</xdr:col>
      <xdr:colOff>251460</xdr:colOff>
      <xdr:row>6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F6FDEC-7C32-4A56-81E1-D001248C4541}"/>
            </a:ext>
          </a:extLst>
        </xdr:cNvPr>
        <xdr:cNvSpPr txBox="1"/>
      </xdr:nvSpPr>
      <xdr:spPr>
        <a:xfrm>
          <a:off x="6758940" y="243840"/>
          <a:ext cx="4137660" cy="112014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ja-JP" altLang="en-US" sz="1200" b="1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「シリアル値」とは？</a:t>
          </a:r>
          <a:endParaRPr lang="en-US" altLang="ja-JP" sz="1200" b="1" i="0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日付データを「シリアル値」と呼ばれる数字で管理しています。 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シリアル値は、「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1900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日」を「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」として、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何日経過したかを示す数値です。</a:t>
          </a:r>
          <a:endParaRPr kumimoji="1" lang="ja-JP" altLang="en-US" sz="1200"/>
        </a:p>
      </xdr:txBody>
    </xdr:sp>
    <xdr:clientData/>
  </xdr:twoCellAnchor>
  <xdr:twoCellAnchor>
    <xdr:from>
      <xdr:col>13</xdr:col>
      <xdr:colOff>746760</xdr:colOff>
      <xdr:row>15</xdr:row>
      <xdr:rowOff>129540</xdr:rowOff>
    </xdr:from>
    <xdr:to>
      <xdr:col>18</xdr:col>
      <xdr:colOff>586740</xdr:colOff>
      <xdr:row>27</xdr:row>
      <xdr:rowOff>15240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73D91E2C-FCCF-90C5-8E1F-E9CA680B8310}"/>
            </a:ext>
          </a:extLst>
        </xdr:cNvPr>
        <xdr:cNvGrpSpPr/>
      </xdr:nvGrpSpPr>
      <xdr:grpSpPr>
        <a:xfrm>
          <a:off x="9060180" y="3832860"/>
          <a:ext cx="3726180" cy="2560320"/>
          <a:chOff x="8801100" y="4251960"/>
          <a:chExt cx="3726180" cy="2560320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05ABF3AC-0D83-A918-57E7-6ADB4477BF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01100" y="4251960"/>
            <a:ext cx="3108565" cy="195523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図 10">
            <a:extLst>
              <a:ext uri="{FF2B5EF4-FFF2-40B4-BE49-F238E27FC236}">
                <a16:creationId xmlns:a16="http://schemas.microsoft.com/office/drawing/2014/main" id="{7B03DA34-5083-4880-9B45-C279E7598A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447020" y="5158740"/>
            <a:ext cx="2080260" cy="16535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5.5546875" customWidth="1"/>
    <col min="4" max="4" width="11" customWidth="1"/>
    <col min="5" max="5" width="9.44140625" customWidth="1"/>
    <col min="6" max="7" width="11" customWidth="1"/>
    <col min="8" max="8" width="5.109375" customWidth="1"/>
    <col min="9" max="12" width="10.88671875" customWidth="1"/>
    <col min="13" max="13" width="9.44140625" customWidth="1"/>
  </cols>
  <sheetData>
    <row r="1" spans="1:14" ht="16.2" customHeight="1" thickBot="1" x14ac:dyDescent="0.25">
      <c r="A1" s="52" t="s">
        <v>32</v>
      </c>
      <c r="B1" s="52"/>
      <c r="C1" s="52"/>
      <c r="D1" s="52"/>
      <c r="E1" s="52"/>
      <c r="F1" s="52"/>
      <c r="G1" s="52"/>
      <c r="H1" s="52"/>
      <c r="I1" s="52"/>
    </row>
    <row r="2" spans="1:14" ht="23.25" customHeight="1" thickBot="1" x14ac:dyDescent="0.25">
      <c r="B2" s="58" t="s">
        <v>5</v>
      </c>
      <c r="C2" s="59"/>
      <c r="D2" s="59"/>
      <c r="E2" s="60"/>
      <c r="F2" s="1" t="s">
        <v>1</v>
      </c>
      <c r="G2" s="57" t="s">
        <v>4</v>
      </c>
      <c r="H2" s="57"/>
      <c r="I2" s="57"/>
    </row>
    <row r="3" spans="1:14" s="10" customFormat="1" ht="16.5" customHeight="1" x14ac:dyDescent="0.2">
      <c r="C3" s="31" t="s">
        <v>6</v>
      </c>
    </row>
    <row r="4" spans="1:14" s="10" customFormat="1" ht="16.5" customHeight="1" x14ac:dyDescent="0.2"/>
    <row r="5" spans="1:14" s="10" customFormat="1" ht="20.25" customHeight="1" x14ac:dyDescent="0.2">
      <c r="C5" s="10" t="s">
        <v>33</v>
      </c>
    </row>
    <row r="6" spans="1:14" s="10" customFormat="1" ht="20.25" customHeight="1" x14ac:dyDescent="0.2">
      <c r="B6" s="32" t="s">
        <v>7</v>
      </c>
    </row>
    <row r="7" spans="1:14" s="10" customFormat="1" ht="20.25" customHeight="1" x14ac:dyDescent="0.2">
      <c r="C7" s="31" t="s">
        <v>8</v>
      </c>
    </row>
    <row r="8" spans="1:14" s="10" customFormat="1" ht="20.25" customHeight="1" x14ac:dyDescent="0.2">
      <c r="C8" s="61">
        <f ca="1">TODAY()</f>
        <v>45115</v>
      </c>
      <c r="D8" s="61"/>
      <c r="E8" s="11" t="s">
        <v>9</v>
      </c>
      <c r="F8" s="63">
        <f ca="1">TODAY()</f>
        <v>45115</v>
      </c>
      <c r="G8" s="63"/>
      <c r="H8" s="10" t="s">
        <v>11</v>
      </c>
    </row>
    <row r="9" spans="1:14" s="10" customFormat="1" ht="20.25" customHeight="1" x14ac:dyDescent="0.2">
      <c r="C9" s="53">
        <v>0.64930555555555558</v>
      </c>
      <c r="D9" s="54"/>
      <c r="E9" s="11" t="s">
        <v>9</v>
      </c>
      <c r="F9" s="55">
        <v>0.64930555555555558</v>
      </c>
      <c r="G9" s="56"/>
      <c r="H9" s="10" t="s">
        <v>10</v>
      </c>
    </row>
    <row r="10" spans="1:14" s="10" customFormat="1" ht="20.25" customHeight="1" x14ac:dyDescent="0.2">
      <c r="C10" s="51" t="s">
        <v>12</v>
      </c>
      <c r="D10" s="51"/>
      <c r="E10" s="51"/>
      <c r="F10" s="51"/>
      <c r="G10" s="51"/>
      <c r="H10" s="51"/>
      <c r="I10" s="51"/>
      <c r="J10" s="51"/>
      <c r="K10" s="51"/>
      <c r="L10" s="51"/>
    </row>
    <row r="11" spans="1:14" s="10" customFormat="1" ht="14.4" x14ac:dyDescent="0.2"/>
    <row r="12" spans="1:14" s="10" customFormat="1" ht="14.4" x14ac:dyDescent="0.2">
      <c r="B12" s="12" t="s">
        <v>0</v>
      </c>
      <c r="C12" s="13" t="s">
        <v>28</v>
      </c>
    </row>
    <row r="13" spans="1:14" s="10" customFormat="1" ht="14.4" x14ac:dyDescent="0.2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s="20" customFormat="1" ht="18.75" customHeight="1" x14ac:dyDescent="0.2">
      <c r="A14" s="10"/>
      <c r="B14" s="16"/>
      <c r="C14" s="16" t="s">
        <v>18</v>
      </c>
      <c r="D14" s="16"/>
      <c r="E14" s="16"/>
      <c r="F14" s="16"/>
      <c r="G14" s="16"/>
      <c r="H14" s="16"/>
      <c r="I14" s="17" t="s">
        <v>27</v>
      </c>
      <c r="J14" s="17"/>
      <c r="K14" s="18" t="s">
        <v>3</v>
      </c>
      <c r="L14" s="16"/>
      <c r="M14" s="19"/>
      <c r="N14" s="19"/>
    </row>
    <row r="15" spans="1:14" s="20" customFormat="1" ht="18.75" customHeight="1" x14ac:dyDescent="0.2">
      <c r="A15" s="10"/>
      <c r="B15" s="16"/>
      <c r="C15" s="21" t="s">
        <v>13</v>
      </c>
      <c r="D15" s="21" t="s">
        <v>14</v>
      </c>
      <c r="E15" s="21" t="s">
        <v>15</v>
      </c>
      <c r="F15" s="21" t="s">
        <v>16</v>
      </c>
      <c r="G15" s="21" t="s">
        <v>17</v>
      </c>
      <c r="H15" s="22"/>
      <c r="I15" s="47" t="s">
        <v>19</v>
      </c>
      <c r="J15" s="33"/>
      <c r="K15" s="34">
        <v>53</v>
      </c>
      <c r="L15" s="22"/>
      <c r="M15" s="19"/>
      <c r="N15" s="19"/>
    </row>
    <row r="16" spans="1:14" s="20" customFormat="1" ht="18.75" customHeight="1" x14ac:dyDescent="0.2">
      <c r="A16" s="10"/>
      <c r="B16" s="16"/>
      <c r="C16" s="50">
        <f ca="1">TODAY()</f>
        <v>45115</v>
      </c>
      <c r="D16" s="40"/>
      <c r="E16" s="41">
        <v>0.4375</v>
      </c>
      <c r="F16" s="41">
        <v>0.74652777777777779</v>
      </c>
      <c r="G16" s="46"/>
      <c r="H16" s="22"/>
      <c r="I16" s="47" t="s">
        <v>20</v>
      </c>
      <c r="J16" s="33"/>
      <c r="K16" s="34">
        <v>5</v>
      </c>
      <c r="L16" s="22"/>
      <c r="M16" s="19"/>
      <c r="N16" s="19"/>
    </row>
    <row r="17" spans="1:14" s="20" customFormat="1" ht="18.75" customHeight="1" x14ac:dyDescent="0.2">
      <c r="A17" s="10"/>
      <c r="B17" s="16"/>
      <c r="C17" s="50">
        <f ca="1">C16+1</f>
        <v>45116</v>
      </c>
      <c r="D17" s="40"/>
      <c r="E17" s="41">
        <v>0.41666666666666669</v>
      </c>
      <c r="F17" s="41">
        <v>0.77083333333333337</v>
      </c>
      <c r="G17" s="46"/>
      <c r="H17" s="22"/>
      <c r="I17" s="16"/>
      <c r="J17" s="23"/>
      <c r="K17" s="23"/>
      <c r="L17" s="22"/>
      <c r="M17" s="19"/>
      <c r="N17" s="19"/>
    </row>
    <row r="18" spans="1:14" s="20" customFormat="1" ht="18.75" customHeight="1" x14ac:dyDescent="0.2">
      <c r="A18" s="10"/>
      <c r="B18" s="16"/>
      <c r="C18" s="50">
        <f t="shared" ref="C18:C24" ca="1" si="0">C17+1</f>
        <v>45117</v>
      </c>
      <c r="D18" s="40"/>
      <c r="E18" s="41">
        <v>0.53125</v>
      </c>
      <c r="F18" s="41">
        <v>0.64583333333333337</v>
      </c>
      <c r="G18" s="46"/>
      <c r="H18" s="22"/>
      <c r="I18" s="16"/>
      <c r="J18" s="23"/>
      <c r="K18" s="23"/>
      <c r="L18" s="22"/>
      <c r="M18" s="19"/>
      <c r="N18" s="19"/>
    </row>
    <row r="19" spans="1:14" s="20" customFormat="1" ht="18.75" customHeight="1" x14ac:dyDescent="0.2">
      <c r="A19" s="10"/>
      <c r="B19" s="16"/>
      <c r="C19" s="50">
        <f t="shared" ca="1" si="0"/>
        <v>45118</v>
      </c>
      <c r="D19" s="40"/>
      <c r="E19" s="41">
        <v>0.42569444444444443</v>
      </c>
      <c r="F19" s="41">
        <v>0.68611111111111101</v>
      </c>
      <c r="G19" s="46"/>
      <c r="H19" s="22"/>
      <c r="I19" s="16" t="s">
        <v>26</v>
      </c>
      <c r="J19" s="23"/>
      <c r="K19" s="18" t="s">
        <v>3</v>
      </c>
      <c r="L19" s="22"/>
      <c r="M19" s="19"/>
      <c r="N19" s="19"/>
    </row>
    <row r="20" spans="1:14" s="20" customFormat="1" ht="18.75" customHeight="1" x14ac:dyDescent="0.2">
      <c r="A20" s="10"/>
      <c r="B20" s="16"/>
      <c r="C20" s="50">
        <f t="shared" ca="1" si="0"/>
        <v>45119</v>
      </c>
      <c r="D20" s="40"/>
      <c r="E20" s="41">
        <v>0.57013888888888886</v>
      </c>
      <c r="F20" s="41">
        <v>0.8041666666666667</v>
      </c>
      <c r="G20" s="46"/>
      <c r="H20" s="22"/>
      <c r="I20" s="47" t="s">
        <v>19</v>
      </c>
      <c r="J20" s="33"/>
      <c r="K20" s="34">
        <v>53</v>
      </c>
      <c r="L20" s="22"/>
      <c r="M20" s="19"/>
      <c r="N20" s="19"/>
    </row>
    <row r="21" spans="1:14" s="20" customFormat="1" ht="18.75" customHeight="1" x14ac:dyDescent="0.2">
      <c r="A21" s="10"/>
      <c r="B21" s="16"/>
      <c r="C21" s="50">
        <f t="shared" ca="1" si="0"/>
        <v>45120</v>
      </c>
      <c r="D21" s="40"/>
      <c r="E21" s="41">
        <v>0.64027777777777783</v>
      </c>
      <c r="F21" s="41">
        <v>0.88194444444444453</v>
      </c>
      <c r="G21" s="46"/>
      <c r="H21" s="22"/>
      <c r="I21" s="47" t="s">
        <v>20</v>
      </c>
      <c r="J21" s="33"/>
      <c r="K21" s="34">
        <v>0</v>
      </c>
      <c r="L21" s="22"/>
      <c r="M21" s="19"/>
      <c r="N21" s="19"/>
    </row>
    <row r="22" spans="1:14" s="20" customFormat="1" ht="18.75" customHeight="1" x14ac:dyDescent="0.2">
      <c r="A22" s="10"/>
      <c r="B22" s="16"/>
      <c r="C22" s="50">
        <f t="shared" ca="1" si="0"/>
        <v>45121</v>
      </c>
      <c r="D22" s="40"/>
      <c r="E22" s="41">
        <v>0.39930555555555558</v>
      </c>
      <c r="F22" s="41">
        <v>0.83680555555555547</v>
      </c>
      <c r="G22" s="46"/>
      <c r="H22" s="22"/>
      <c r="I22" s="19"/>
      <c r="J22" s="23"/>
      <c r="K22" s="23"/>
      <c r="L22" s="22"/>
      <c r="M22" s="19"/>
      <c r="N22" s="19"/>
    </row>
    <row r="23" spans="1:14" s="20" customFormat="1" ht="18.75" customHeight="1" x14ac:dyDescent="0.2">
      <c r="A23" s="10"/>
      <c r="B23" s="16"/>
      <c r="C23" s="50">
        <f t="shared" ca="1" si="0"/>
        <v>45122</v>
      </c>
      <c r="D23" s="40"/>
      <c r="E23" s="43"/>
      <c r="F23" s="43"/>
      <c r="G23" s="46"/>
      <c r="H23" s="22"/>
      <c r="I23" s="16"/>
      <c r="J23" s="23"/>
      <c r="K23" s="23"/>
      <c r="L23" s="22"/>
      <c r="M23" s="19"/>
      <c r="N23" s="19"/>
    </row>
    <row r="24" spans="1:14" s="20" customFormat="1" ht="18.75" customHeight="1" x14ac:dyDescent="0.2">
      <c r="A24" s="10"/>
      <c r="B24" s="16"/>
      <c r="C24" s="50">
        <f t="shared" ca="1" si="0"/>
        <v>45123</v>
      </c>
      <c r="D24" s="40"/>
      <c r="E24" s="41">
        <v>0.56944444444444442</v>
      </c>
      <c r="F24" s="41">
        <v>0.82986111111111116</v>
      </c>
      <c r="G24" s="46"/>
      <c r="H24" s="22"/>
      <c r="I24" s="16" t="s">
        <v>25</v>
      </c>
      <c r="J24" s="23"/>
      <c r="K24" s="18" t="s">
        <v>3</v>
      </c>
      <c r="L24" s="22"/>
      <c r="M24" s="19"/>
      <c r="N24" s="19"/>
    </row>
    <row r="25" spans="1:14" s="20" customFormat="1" ht="18.75" customHeight="1" x14ac:dyDescent="0.2">
      <c r="A25" s="10"/>
      <c r="B25" s="16"/>
      <c r="C25" s="44" t="s">
        <v>23</v>
      </c>
      <c r="D25" s="45"/>
      <c r="E25" s="45"/>
      <c r="F25" s="45"/>
      <c r="G25" s="33"/>
      <c r="H25" s="16"/>
      <c r="I25" s="47" t="s">
        <v>22</v>
      </c>
      <c r="J25" s="35">
        <v>850</v>
      </c>
      <c r="K25" s="34"/>
      <c r="L25" s="23"/>
      <c r="M25" s="19"/>
      <c r="N25" s="19"/>
    </row>
    <row r="26" spans="1:14" s="20" customFormat="1" ht="18.75" customHeight="1" x14ac:dyDescent="0.2">
      <c r="A26" s="10"/>
      <c r="B26" s="16"/>
      <c r="C26" s="23"/>
      <c r="D26" s="23"/>
      <c r="E26" s="23"/>
      <c r="F26" s="23"/>
      <c r="G26" s="23"/>
      <c r="H26" s="22"/>
      <c r="I26" s="47" t="s">
        <v>21</v>
      </c>
      <c r="J26" s="33"/>
      <c r="K26" s="36">
        <v>45050</v>
      </c>
      <c r="L26" s="16"/>
      <c r="M26" s="19"/>
      <c r="N26" s="19"/>
    </row>
    <row r="27" spans="1:14" s="20" customFormat="1" ht="14.4" x14ac:dyDescent="0.2">
      <c r="A27" s="10"/>
      <c r="B27" s="24" t="s">
        <v>2</v>
      </c>
      <c r="C27" s="25"/>
      <c r="D27" s="25"/>
      <c r="E27" s="25"/>
      <c r="F27" s="25"/>
      <c r="G27" s="25"/>
      <c r="H27" s="26"/>
      <c r="I27" s="27"/>
      <c r="J27" s="25"/>
      <c r="K27" s="25"/>
      <c r="L27" s="27"/>
    </row>
    <row r="28" spans="1:14" s="20" customFormat="1" ht="14.4" x14ac:dyDescent="0.2">
      <c r="A28" s="10"/>
      <c r="C28" s="28"/>
      <c r="D28" s="29"/>
      <c r="E28" s="28"/>
      <c r="F28" s="28"/>
      <c r="G28" s="28"/>
      <c r="H28" s="30"/>
      <c r="J28" s="28"/>
      <c r="K28" s="28"/>
    </row>
    <row r="29" spans="1:14" s="20" customFormat="1" ht="14.4" x14ac:dyDescent="0.2">
      <c r="A29" s="10"/>
      <c r="D29" s="29"/>
      <c r="E29" s="28"/>
      <c r="F29" s="28"/>
      <c r="G29" s="28"/>
      <c r="H29" s="30"/>
      <c r="J29" s="28"/>
      <c r="K29" s="28"/>
    </row>
    <row r="30" spans="1:14" s="2" customFormat="1" x14ac:dyDescent="0.2">
      <c r="A30"/>
      <c r="D30" s="6"/>
      <c r="E30" s="5"/>
      <c r="F30" s="5"/>
      <c r="G30" s="5"/>
      <c r="H30" s="3"/>
      <c r="J30" s="5"/>
      <c r="K30" s="5"/>
    </row>
    <row r="31" spans="1:14" s="2" customFormat="1" x14ac:dyDescent="0.2">
      <c r="A31"/>
      <c r="C31" s="5"/>
      <c r="D31" s="5"/>
      <c r="E31" s="5"/>
      <c r="F31" s="5"/>
      <c r="G31" s="5"/>
      <c r="H31" s="3"/>
      <c r="J31" s="5"/>
      <c r="K31" s="5"/>
    </row>
    <row r="32" spans="1:14" s="2" customFormat="1" x14ac:dyDescent="0.2">
      <c r="A32"/>
      <c r="C32" s="7"/>
      <c r="D32" s="4"/>
      <c r="E32" s="4"/>
      <c r="F32" s="4"/>
      <c r="G32" s="4"/>
      <c r="H32" s="3"/>
      <c r="J32" s="5"/>
      <c r="K32" s="5"/>
    </row>
    <row r="33" spans="1:11" s="2" customFormat="1" x14ac:dyDescent="0.2">
      <c r="A33"/>
      <c r="C33" s="5"/>
      <c r="D33" s="6"/>
      <c r="E33" s="5"/>
      <c r="F33" s="5"/>
      <c r="G33" s="5"/>
      <c r="H33" s="3"/>
      <c r="J33" s="5"/>
      <c r="K33" s="5"/>
    </row>
    <row r="34" spans="1:11" s="2" customFormat="1" x14ac:dyDescent="0.2">
      <c r="A34"/>
      <c r="C34" s="5"/>
      <c r="D34" s="6"/>
      <c r="E34" s="5"/>
      <c r="F34" s="5"/>
      <c r="G34" s="5"/>
      <c r="H34" s="3"/>
      <c r="J34" s="5"/>
      <c r="K34" s="5"/>
    </row>
    <row r="35" spans="1:11" s="2" customFormat="1" x14ac:dyDescent="0.2">
      <c r="A35"/>
      <c r="C35" s="5"/>
      <c r="D35" s="6"/>
      <c r="E35" s="5"/>
      <c r="F35" s="5"/>
      <c r="G35" s="5"/>
    </row>
    <row r="36" spans="1:11" s="2" customFormat="1" x14ac:dyDescent="0.2">
      <c r="A36"/>
      <c r="C36" s="5"/>
      <c r="D36" s="6"/>
      <c r="E36" s="5"/>
      <c r="F36" s="5"/>
      <c r="G36" s="5"/>
    </row>
    <row r="37" spans="1:11" s="2" customFormat="1" x14ac:dyDescent="0.2">
      <c r="A37"/>
      <c r="C37" s="5"/>
      <c r="D37" s="6"/>
      <c r="E37" s="5"/>
      <c r="F37" s="5"/>
      <c r="G37" s="5"/>
    </row>
    <row r="38" spans="1:11" s="2" customFormat="1" x14ac:dyDescent="0.2">
      <c r="A38"/>
      <c r="C38" s="5"/>
      <c r="D38" s="5"/>
      <c r="E38" s="5"/>
      <c r="F38" s="5"/>
      <c r="G38" s="5"/>
    </row>
    <row r="39" spans="1:11" s="2" customFormat="1" x14ac:dyDescent="0.2">
      <c r="A39"/>
      <c r="C39" s="5"/>
      <c r="D39" s="5"/>
      <c r="E39" s="8"/>
      <c r="F39" s="8"/>
      <c r="G39" s="5"/>
    </row>
    <row r="40" spans="1:11" s="2" customFormat="1" x14ac:dyDescent="0.2">
      <c r="A40"/>
      <c r="C40" s="5"/>
      <c r="D40" s="5"/>
      <c r="E40" s="8"/>
      <c r="F40" s="8"/>
      <c r="G40" s="5"/>
    </row>
    <row r="41" spans="1:11" s="2" customFormat="1" x14ac:dyDescent="0.2">
      <c r="A41"/>
      <c r="C41" s="5"/>
      <c r="D41" s="5"/>
      <c r="E41" s="9"/>
      <c r="F41" s="9"/>
      <c r="G41" s="5"/>
    </row>
    <row r="42" spans="1:11" s="2" customFormat="1" x14ac:dyDescent="0.2">
      <c r="A42"/>
      <c r="C42" s="5"/>
      <c r="D42" s="4"/>
      <c r="E42" s="8"/>
      <c r="F42" s="8"/>
      <c r="G42" s="5"/>
    </row>
    <row r="43" spans="1:11" s="2" customFormat="1" x14ac:dyDescent="0.2">
      <c r="A43"/>
      <c r="C43" s="5"/>
      <c r="D43" s="5"/>
      <c r="E43" s="5"/>
      <c r="F43" s="5"/>
      <c r="G43" s="5"/>
    </row>
    <row r="44" spans="1:11" s="2" customFormat="1" x14ac:dyDescent="0.2">
      <c r="A44"/>
      <c r="C44" s="5"/>
      <c r="D44" s="5"/>
      <c r="E44" s="5"/>
      <c r="F44" s="5"/>
      <c r="G44" s="5"/>
    </row>
    <row r="45" spans="1:11" s="2" customFormat="1" x14ac:dyDescent="0.2">
      <c r="A45"/>
    </row>
    <row r="46" spans="1:11" s="2" customFormat="1" x14ac:dyDescent="0.2">
      <c r="A46"/>
    </row>
    <row r="47" spans="1:11" s="2" customFormat="1" x14ac:dyDescent="0.2">
      <c r="A47"/>
    </row>
    <row r="48" spans="1:1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  <row r="559" spans="1:1" s="2" customFormat="1" x14ac:dyDescent="0.2">
      <c r="A559"/>
    </row>
    <row r="560" spans="1:1" s="2" customFormat="1" x14ac:dyDescent="0.2">
      <c r="A560"/>
    </row>
    <row r="561" spans="1:1" s="2" customFormat="1" x14ac:dyDescent="0.2">
      <c r="A561"/>
    </row>
  </sheetData>
  <mergeCells count="8">
    <mergeCell ref="C10:L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561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5" customWidth="1"/>
    <col min="4" max="4" width="6.109375" customWidth="1"/>
    <col min="5" max="7" width="9.44140625" customWidth="1"/>
    <col min="8" max="8" width="5.109375" customWidth="1"/>
    <col min="9" max="9" width="10.88671875" customWidth="1"/>
    <col min="10" max="10" width="12.21875" customWidth="1"/>
    <col min="11" max="12" width="10.88671875" customWidth="1"/>
    <col min="13" max="13" width="9.44140625" customWidth="1"/>
  </cols>
  <sheetData>
    <row r="1" spans="1:14" ht="16.2" customHeight="1" thickBot="1" x14ac:dyDescent="0.25">
      <c r="A1" s="52" t="s">
        <v>32</v>
      </c>
      <c r="B1" s="52"/>
      <c r="C1" s="52"/>
      <c r="D1" s="52"/>
      <c r="E1" s="52"/>
      <c r="F1" s="52"/>
      <c r="G1" s="52"/>
      <c r="H1" s="52"/>
      <c r="I1" s="52"/>
    </row>
    <row r="2" spans="1:14" ht="23.25" customHeight="1" thickBot="1" x14ac:dyDescent="0.25">
      <c r="B2" s="58" t="s">
        <v>24</v>
      </c>
      <c r="C2" s="59"/>
      <c r="D2" s="59"/>
      <c r="E2" s="60"/>
      <c r="F2" s="1" t="s">
        <v>1</v>
      </c>
      <c r="G2" s="57" t="s">
        <v>4</v>
      </c>
      <c r="H2" s="57"/>
      <c r="I2" s="57"/>
    </row>
    <row r="3" spans="1:14" s="10" customFormat="1" ht="14.4" x14ac:dyDescent="0.2">
      <c r="C3" s="31" t="s">
        <v>6</v>
      </c>
    </row>
    <row r="4" spans="1:14" s="10" customFormat="1" ht="18" customHeight="1" x14ac:dyDescent="0.2"/>
    <row r="5" spans="1:14" s="10" customFormat="1" ht="18" customHeight="1" x14ac:dyDescent="0.2">
      <c r="C5" s="10" t="s">
        <v>29</v>
      </c>
    </row>
    <row r="6" spans="1:14" s="10" customFormat="1" ht="18" customHeight="1" x14ac:dyDescent="0.2">
      <c r="B6" s="32" t="s">
        <v>7</v>
      </c>
    </row>
    <row r="7" spans="1:14" s="10" customFormat="1" ht="18" customHeight="1" x14ac:dyDescent="0.2">
      <c r="C7" s="31" t="s">
        <v>8</v>
      </c>
    </row>
    <row r="8" spans="1:14" s="10" customFormat="1" ht="18" customHeight="1" x14ac:dyDescent="0.2">
      <c r="C8" s="61">
        <f ca="1">TODAY()</f>
        <v>45115</v>
      </c>
      <c r="D8" s="61"/>
      <c r="E8" s="11" t="s">
        <v>9</v>
      </c>
      <c r="F8" s="63">
        <f ca="1">TODAY()</f>
        <v>45115</v>
      </c>
      <c r="G8" s="63"/>
      <c r="H8" s="10" t="s">
        <v>11</v>
      </c>
    </row>
    <row r="9" spans="1:14" s="10" customFormat="1" ht="18" customHeight="1" x14ac:dyDescent="0.2">
      <c r="C9" s="53">
        <v>0.64930555555555558</v>
      </c>
      <c r="D9" s="54"/>
      <c r="E9" s="11" t="s">
        <v>9</v>
      </c>
      <c r="F9" s="55">
        <v>0.64930555555555558</v>
      </c>
      <c r="G9" s="56"/>
      <c r="H9" s="10" t="s">
        <v>10</v>
      </c>
    </row>
    <row r="10" spans="1:14" s="10" customFormat="1" ht="18" customHeight="1" x14ac:dyDescent="0.2">
      <c r="C10" s="62" t="s">
        <v>30</v>
      </c>
      <c r="D10" s="62"/>
      <c r="E10" s="62"/>
      <c r="F10" s="62"/>
      <c r="G10" s="62"/>
      <c r="H10" s="62"/>
      <c r="I10" s="62"/>
      <c r="J10" s="62"/>
      <c r="K10" s="62"/>
      <c r="L10" s="62"/>
    </row>
    <row r="11" spans="1:14" s="10" customFormat="1" ht="51" customHeight="1" x14ac:dyDescent="0.2"/>
    <row r="12" spans="1:14" s="10" customFormat="1" ht="14.4" x14ac:dyDescent="0.2">
      <c r="B12" s="12" t="s">
        <v>0</v>
      </c>
      <c r="C12" s="13" t="s">
        <v>28</v>
      </c>
    </row>
    <row r="13" spans="1:14" s="10" customFormat="1" ht="14.4" x14ac:dyDescent="0.2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s="20" customFormat="1" ht="14.4" x14ac:dyDescent="0.2">
      <c r="A14" s="10"/>
      <c r="B14" s="16"/>
      <c r="C14" s="16" t="s">
        <v>18</v>
      </c>
      <c r="D14" s="16"/>
      <c r="E14" s="16"/>
      <c r="F14" s="16"/>
      <c r="G14" s="16"/>
      <c r="H14" s="16"/>
      <c r="I14" s="17" t="s">
        <v>27</v>
      </c>
      <c r="J14" s="17"/>
      <c r="K14" s="18"/>
      <c r="L14" s="16"/>
      <c r="M14" s="19"/>
      <c r="N14" s="19"/>
    </row>
    <row r="15" spans="1:14" s="20" customFormat="1" ht="18" customHeight="1" x14ac:dyDescent="0.2">
      <c r="A15" s="10"/>
      <c r="B15" s="16"/>
      <c r="C15" s="21" t="s">
        <v>13</v>
      </c>
      <c r="D15" s="21" t="s">
        <v>14</v>
      </c>
      <c r="E15" s="21" t="s">
        <v>15</v>
      </c>
      <c r="F15" s="21" t="s">
        <v>16</v>
      </c>
      <c r="G15" s="21" t="s">
        <v>17</v>
      </c>
      <c r="H15" s="22"/>
      <c r="I15" s="47" t="s">
        <v>19</v>
      </c>
      <c r="J15" s="33">
        <f>DAY(G25)*24+HOUR(G25)</f>
        <v>53</v>
      </c>
      <c r="K15" s="23"/>
      <c r="L15" s="22"/>
      <c r="M15" s="19"/>
      <c r="N15" s="19"/>
    </row>
    <row r="16" spans="1:14" s="20" customFormat="1" ht="18" customHeight="1" x14ac:dyDescent="0.2">
      <c r="A16" s="10"/>
      <c r="B16" s="16"/>
      <c r="C16" s="39">
        <f ca="1">TODAY()</f>
        <v>45115</v>
      </c>
      <c r="D16" s="40">
        <f ca="1">C16</f>
        <v>45115</v>
      </c>
      <c r="E16" s="41">
        <v>0.4375</v>
      </c>
      <c r="F16" s="41">
        <v>0.74652777777777779</v>
      </c>
      <c r="G16" s="42">
        <f>F16-E16</f>
        <v>0.30902777777777779</v>
      </c>
      <c r="H16" s="22"/>
      <c r="I16" s="47" t="s">
        <v>20</v>
      </c>
      <c r="J16" s="33">
        <f>MINUTE(G25)</f>
        <v>5</v>
      </c>
      <c r="K16" s="23"/>
      <c r="L16" s="22"/>
      <c r="M16" s="19"/>
      <c r="N16" s="19"/>
    </row>
    <row r="17" spans="1:14" s="20" customFormat="1" ht="18" customHeight="1" x14ac:dyDescent="0.2">
      <c r="A17" s="10"/>
      <c r="B17" s="16"/>
      <c r="C17" s="39">
        <f ca="1">C16+1</f>
        <v>45116</v>
      </c>
      <c r="D17" s="40">
        <f t="shared" ref="D17:D24" ca="1" si="0">C17</f>
        <v>45116</v>
      </c>
      <c r="E17" s="41">
        <v>0.41666666666666669</v>
      </c>
      <c r="F17" s="41">
        <v>0.77083333333333337</v>
      </c>
      <c r="G17" s="42">
        <f t="shared" ref="G17:G24" si="1">F17-E17</f>
        <v>0.35416666666666669</v>
      </c>
      <c r="H17" s="22"/>
      <c r="I17" s="16"/>
      <c r="J17" s="23"/>
      <c r="K17" s="23"/>
      <c r="L17" s="22"/>
      <c r="M17" s="19"/>
      <c r="N17" s="19"/>
    </row>
    <row r="18" spans="1:14" s="20" customFormat="1" ht="18" customHeight="1" x14ac:dyDescent="0.2">
      <c r="A18" s="10"/>
      <c r="B18" s="16"/>
      <c r="C18" s="39">
        <f t="shared" ref="C18:C24" ca="1" si="2">C17+1</f>
        <v>45117</v>
      </c>
      <c r="D18" s="40">
        <f t="shared" ca="1" si="0"/>
        <v>45117</v>
      </c>
      <c r="E18" s="41">
        <v>0.53125</v>
      </c>
      <c r="F18" s="41">
        <v>0.64583333333333337</v>
      </c>
      <c r="G18" s="42">
        <f t="shared" si="1"/>
        <v>0.11458333333333337</v>
      </c>
      <c r="H18" s="22"/>
      <c r="I18" s="16"/>
      <c r="J18" s="23"/>
      <c r="K18" s="23"/>
      <c r="L18" s="22"/>
      <c r="M18" s="19"/>
      <c r="N18" s="19"/>
    </row>
    <row r="19" spans="1:14" s="20" customFormat="1" ht="18" customHeight="1" x14ac:dyDescent="0.2">
      <c r="A19" s="10"/>
      <c r="B19" s="16"/>
      <c r="C19" s="39">
        <f t="shared" ca="1" si="2"/>
        <v>45118</v>
      </c>
      <c r="D19" s="40">
        <f t="shared" ca="1" si="0"/>
        <v>45118</v>
      </c>
      <c r="E19" s="41">
        <v>0.42569444444444443</v>
      </c>
      <c r="F19" s="41">
        <v>0.68611111111111101</v>
      </c>
      <c r="G19" s="42">
        <f t="shared" si="1"/>
        <v>0.26041666666666657</v>
      </c>
      <c r="H19" s="22"/>
      <c r="I19" s="16" t="s">
        <v>31</v>
      </c>
      <c r="J19" s="23"/>
      <c r="K19" s="18"/>
      <c r="L19" s="22"/>
      <c r="M19" s="19"/>
      <c r="N19" s="19"/>
    </row>
    <row r="20" spans="1:14" s="20" customFormat="1" ht="18" customHeight="1" x14ac:dyDescent="0.2">
      <c r="A20" s="10"/>
      <c r="B20" s="16"/>
      <c r="C20" s="39">
        <f t="shared" ca="1" si="2"/>
        <v>45119</v>
      </c>
      <c r="D20" s="40">
        <f t="shared" ca="1" si="0"/>
        <v>45119</v>
      </c>
      <c r="E20" s="41">
        <v>0.57013888888888886</v>
      </c>
      <c r="F20" s="41">
        <v>0.8041666666666667</v>
      </c>
      <c r="G20" s="42">
        <f t="shared" si="1"/>
        <v>0.23402777777777783</v>
      </c>
      <c r="H20" s="22"/>
      <c r="I20" s="47" t="s">
        <v>19</v>
      </c>
      <c r="J20" s="33">
        <f>J15</f>
        <v>53</v>
      </c>
      <c r="K20" s="23"/>
      <c r="L20" s="37"/>
      <c r="M20" s="19"/>
      <c r="N20" s="19"/>
    </row>
    <row r="21" spans="1:14" s="20" customFormat="1" ht="18" customHeight="1" x14ac:dyDescent="0.2">
      <c r="A21" s="10"/>
      <c r="B21" s="16"/>
      <c r="C21" s="39">
        <f t="shared" ca="1" si="2"/>
        <v>45120</v>
      </c>
      <c r="D21" s="40">
        <f t="shared" ca="1" si="0"/>
        <v>45120</v>
      </c>
      <c r="E21" s="41">
        <v>0.64027777777777783</v>
      </c>
      <c r="F21" s="41">
        <v>0.88194444444444453</v>
      </c>
      <c r="G21" s="42">
        <f t="shared" si="1"/>
        <v>0.2416666666666667</v>
      </c>
      <c r="H21" s="22"/>
      <c r="I21" s="47" t="s">
        <v>20</v>
      </c>
      <c r="J21" s="33">
        <f>FLOOR(J16,10)</f>
        <v>0</v>
      </c>
      <c r="K21" s="23"/>
      <c r="L21" s="22"/>
      <c r="M21" s="19"/>
      <c r="N21" s="19"/>
    </row>
    <row r="22" spans="1:14" s="20" customFormat="1" ht="18" customHeight="1" x14ac:dyDescent="0.2">
      <c r="A22" s="10"/>
      <c r="B22" s="16"/>
      <c r="C22" s="39">
        <f t="shared" ca="1" si="2"/>
        <v>45121</v>
      </c>
      <c r="D22" s="40">
        <f t="shared" ca="1" si="0"/>
        <v>45121</v>
      </c>
      <c r="E22" s="41">
        <v>0.39930555555555558</v>
      </c>
      <c r="F22" s="41">
        <v>0.83680555555555547</v>
      </c>
      <c r="G22" s="42">
        <f t="shared" si="1"/>
        <v>0.43749999999999989</v>
      </c>
      <c r="H22" s="22"/>
      <c r="I22" s="19"/>
      <c r="J22" s="23"/>
      <c r="K22" s="23"/>
      <c r="L22" s="22"/>
      <c r="M22" s="19"/>
      <c r="N22" s="19"/>
    </row>
    <row r="23" spans="1:14" s="20" customFormat="1" ht="18" customHeight="1" x14ac:dyDescent="0.2">
      <c r="A23" s="10"/>
      <c r="B23" s="16"/>
      <c r="C23" s="39">
        <f t="shared" ca="1" si="2"/>
        <v>45122</v>
      </c>
      <c r="D23" s="40">
        <f t="shared" ca="1" si="0"/>
        <v>45122</v>
      </c>
      <c r="E23" s="43"/>
      <c r="F23" s="43"/>
      <c r="G23" s="42">
        <f t="shared" si="1"/>
        <v>0</v>
      </c>
      <c r="H23" s="22"/>
      <c r="I23" s="16"/>
      <c r="J23" s="23"/>
      <c r="K23" s="23"/>
      <c r="L23" s="22"/>
      <c r="M23" s="19"/>
      <c r="N23" s="19"/>
    </row>
    <row r="24" spans="1:14" s="20" customFormat="1" ht="18" customHeight="1" x14ac:dyDescent="0.2">
      <c r="A24" s="10"/>
      <c r="B24" s="16"/>
      <c r="C24" s="39">
        <f t="shared" ca="1" si="2"/>
        <v>45123</v>
      </c>
      <c r="D24" s="40">
        <f t="shared" ca="1" si="0"/>
        <v>45123</v>
      </c>
      <c r="E24" s="41">
        <v>0.56944444444444442</v>
      </c>
      <c r="F24" s="41">
        <v>0.82986111111111116</v>
      </c>
      <c r="G24" s="42">
        <f t="shared" si="1"/>
        <v>0.26041666666666674</v>
      </c>
      <c r="H24" s="22"/>
      <c r="I24" s="16" t="s">
        <v>25</v>
      </c>
      <c r="J24" s="23"/>
      <c r="K24" s="18"/>
      <c r="L24" s="22"/>
      <c r="M24" s="19"/>
      <c r="N24" s="19"/>
    </row>
    <row r="25" spans="1:14" s="20" customFormat="1" ht="18" customHeight="1" x14ac:dyDescent="0.2">
      <c r="A25" s="10"/>
      <c r="B25" s="16"/>
      <c r="C25" s="44" t="s">
        <v>23</v>
      </c>
      <c r="D25" s="45"/>
      <c r="E25" s="45"/>
      <c r="F25" s="45"/>
      <c r="G25" s="49">
        <f>SUM(G16:G24)</f>
        <v>2.2118055555555554</v>
      </c>
      <c r="H25" s="16"/>
      <c r="I25" s="47" t="s">
        <v>22</v>
      </c>
      <c r="J25" s="35">
        <v>850</v>
      </c>
      <c r="K25" s="23"/>
      <c r="L25" s="23"/>
      <c r="M25" s="19"/>
      <c r="N25" s="19"/>
    </row>
    <row r="26" spans="1:14" s="20" customFormat="1" ht="16.2" x14ac:dyDescent="0.2">
      <c r="A26" s="10"/>
      <c r="B26" s="16"/>
      <c r="C26" s="23"/>
      <c r="D26" s="23"/>
      <c r="E26" s="23"/>
      <c r="F26" s="23"/>
      <c r="G26" s="23"/>
      <c r="H26" s="22"/>
      <c r="I26" s="47" t="s">
        <v>21</v>
      </c>
      <c r="J26" s="48">
        <f>(J20+J21/60)*J25</f>
        <v>45050</v>
      </c>
      <c r="K26" s="23"/>
      <c r="L26" s="16"/>
      <c r="M26" s="19"/>
      <c r="N26" s="19"/>
    </row>
    <row r="27" spans="1:14" s="20" customFormat="1" ht="14.4" x14ac:dyDescent="0.2">
      <c r="A27" s="10"/>
      <c r="B27" s="24"/>
      <c r="C27" s="25"/>
      <c r="D27" s="25"/>
      <c r="E27" s="25"/>
      <c r="F27" s="25"/>
      <c r="G27" s="25"/>
      <c r="H27" s="26"/>
      <c r="I27" s="27"/>
      <c r="J27" s="25"/>
      <c r="K27" s="25"/>
      <c r="L27" s="27"/>
    </row>
    <row r="28" spans="1:14" s="20" customFormat="1" ht="14.4" x14ac:dyDescent="0.2">
      <c r="A28" s="10"/>
      <c r="C28" s="28"/>
      <c r="D28" s="29"/>
      <c r="E28" s="28"/>
      <c r="F28" s="28"/>
      <c r="G28" s="28"/>
      <c r="H28" s="30"/>
      <c r="J28" s="28"/>
      <c r="K28" s="28"/>
    </row>
    <row r="29" spans="1:14" s="20" customFormat="1" ht="14.4" x14ac:dyDescent="0.2">
      <c r="A29" s="10"/>
      <c r="D29" s="29"/>
      <c r="E29" s="28"/>
      <c r="F29" s="28"/>
      <c r="G29" s="28"/>
      <c r="H29" s="30"/>
      <c r="J29" s="28"/>
      <c r="K29" s="28"/>
    </row>
    <row r="30" spans="1:14" s="20" customFormat="1" ht="14.4" x14ac:dyDescent="0.2">
      <c r="A30" s="10"/>
      <c r="D30" s="29"/>
      <c r="E30" s="28"/>
      <c r="F30" s="28"/>
      <c r="G30" s="28"/>
      <c r="H30" s="30"/>
      <c r="J30" s="28"/>
      <c r="K30" s="28"/>
    </row>
    <row r="31" spans="1:14" s="20" customFormat="1" ht="14.4" x14ac:dyDescent="0.2">
      <c r="A31" s="10"/>
      <c r="C31" s="28"/>
      <c r="D31" s="28"/>
      <c r="E31" s="28"/>
      <c r="F31" s="28"/>
      <c r="G31" s="28"/>
      <c r="H31" s="30"/>
      <c r="J31" s="28"/>
      <c r="K31" s="28"/>
    </row>
    <row r="32" spans="1:14" s="20" customFormat="1" ht="14.4" x14ac:dyDescent="0.2">
      <c r="A32" s="10"/>
      <c r="C32" s="38"/>
      <c r="D32" s="38"/>
      <c r="E32" s="38"/>
      <c r="F32" s="38"/>
      <c r="G32" s="38"/>
      <c r="H32" s="30"/>
      <c r="J32" s="28"/>
      <c r="K32" s="28"/>
    </row>
    <row r="33" spans="1:11" s="20" customFormat="1" ht="14.4" x14ac:dyDescent="0.2">
      <c r="A33" s="10"/>
      <c r="C33" s="28"/>
      <c r="D33" s="29"/>
      <c r="E33" s="28"/>
      <c r="F33" s="28"/>
      <c r="G33" s="28"/>
      <c r="H33" s="30"/>
      <c r="J33" s="28"/>
      <c r="K33" s="28"/>
    </row>
    <row r="34" spans="1:11" s="20" customFormat="1" ht="14.4" x14ac:dyDescent="0.2">
      <c r="A34" s="10"/>
      <c r="C34" s="28"/>
      <c r="D34" s="29"/>
      <c r="E34" s="28"/>
      <c r="F34" s="28"/>
      <c r="G34" s="28"/>
      <c r="H34" s="30"/>
      <c r="J34" s="28"/>
      <c r="K34" s="28"/>
    </row>
    <row r="35" spans="1:11" s="20" customFormat="1" ht="14.4" x14ac:dyDescent="0.2">
      <c r="A35" s="10"/>
      <c r="C35" s="28"/>
      <c r="D35" s="29"/>
      <c r="E35" s="28"/>
      <c r="F35" s="28"/>
      <c r="G35" s="28"/>
    </row>
    <row r="36" spans="1:11" s="20" customFormat="1" ht="14.4" x14ac:dyDescent="0.2">
      <c r="A36" s="10"/>
      <c r="C36" s="28"/>
      <c r="D36" s="29"/>
      <c r="E36" s="28"/>
      <c r="F36" s="28"/>
      <c r="G36" s="28"/>
    </row>
    <row r="37" spans="1:11" s="20" customFormat="1" ht="14.4" x14ac:dyDescent="0.2">
      <c r="A37" s="10"/>
      <c r="C37" s="28"/>
      <c r="D37" s="29"/>
      <c r="E37" s="28"/>
      <c r="F37" s="28"/>
      <c r="G37" s="28"/>
    </row>
    <row r="38" spans="1:11" s="20" customFormat="1" ht="14.4" x14ac:dyDescent="0.2">
      <c r="A38" s="10"/>
      <c r="C38" s="28"/>
      <c r="D38" s="28"/>
      <c r="E38" s="28"/>
      <c r="F38" s="28"/>
      <c r="G38" s="28"/>
    </row>
    <row r="39" spans="1:11" s="20" customFormat="1" ht="14.4" x14ac:dyDescent="0.2">
      <c r="A39" s="10"/>
      <c r="C39" s="28"/>
      <c r="D39" s="28"/>
      <c r="E39" s="29"/>
      <c r="F39" s="29"/>
      <c r="G39" s="28"/>
    </row>
    <row r="40" spans="1:11" s="20" customFormat="1" ht="14.4" x14ac:dyDescent="0.2">
      <c r="A40" s="10"/>
      <c r="C40" s="28"/>
      <c r="D40" s="28"/>
      <c r="E40" s="29"/>
      <c r="F40" s="29"/>
      <c r="G40" s="28"/>
    </row>
    <row r="41" spans="1:11" s="20" customFormat="1" ht="14.4" x14ac:dyDescent="0.2">
      <c r="A41" s="10"/>
      <c r="C41" s="28"/>
      <c r="D41" s="28"/>
      <c r="E41" s="38"/>
      <c r="F41" s="38"/>
      <c r="G41" s="28"/>
    </row>
    <row r="42" spans="1:11" s="20" customFormat="1" ht="14.4" x14ac:dyDescent="0.2">
      <c r="A42" s="10"/>
      <c r="C42" s="28"/>
      <c r="D42" s="38"/>
      <c r="E42" s="29"/>
      <c r="F42" s="29"/>
      <c r="G42" s="28"/>
    </row>
    <row r="43" spans="1:11" s="20" customFormat="1" ht="14.4" x14ac:dyDescent="0.2">
      <c r="A43" s="10"/>
      <c r="C43" s="28"/>
      <c r="D43" s="28"/>
      <c r="E43" s="28"/>
      <c r="F43" s="28"/>
      <c r="G43" s="28"/>
    </row>
    <row r="44" spans="1:11" s="20" customFormat="1" ht="14.4" x14ac:dyDescent="0.2">
      <c r="A44" s="10"/>
      <c r="C44" s="28"/>
      <c r="D44" s="28"/>
      <c r="E44" s="28"/>
      <c r="F44" s="28"/>
      <c r="G44" s="28"/>
    </row>
    <row r="45" spans="1:11" s="20" customFormat="1" ht="14.4" x14ac:dyDescent="0.2">
      <c r="A45" s="10"/>
    </row>
    <row r="46" spans="1:11" s="20" customFormat="1" ht="14.4" x14ac:dyDescent="0.2">
      <c r="A46" s="10"/>
    </row>
    <row r="47" spans="1:11" s="20" customFormat="1" ht="14.4" x14ac:dyDescent="0.2">
      <c r="A47" s="10"/>
    </row>
    <row r="48" spans="1:11" s="20" customFormat="1" ht="14.4" x14ac:dyDescent="0.2">
      <c r="A48" s="10"/>
    </row>
    <row r="49" spans="1:1" s="20" customFormat="1" ht="14.4" x14ac:dyDescent="0.2">
      <c r="A49" s="10"/>
    </row>
    <row r="50" spans="1:1" s="20" customFormat="1" ht="14.4" x14ac:dyDescent="0.2">
      <c r="A50" s="10"/>
    </row>
    <row r="51" spans="1:1" s="20" customFormat="1" ht="14.4" x14ac:dyDescent="0.2">
      <c r="A51" s="10"/>
    </row>
    <row r="52" spans="1:1" s="20" customFormat="1" ht="14.4" x14ac:dyDescent="0.2">
      <c r="A52" s="10"/>
    </row>
    <row r="53" spans="1:1" s="20" customFormat="1" ht="14.4" x14ac:dyDescent="0.2">
      <c r="A53" s="10"/>
    </row>
    <row r="54" spans="1:1" s="20" customFormat="1" ht="14.4" x14ac:dyDescent="0.2">
      <c r="A54" s="10"/>
    </row>
    <row r="55" spans="1:1" s="20" customFormat="1" ht="14.4" x14ac:dyDescent="0.2">
      <c r="A55" s="10"/>
    </row>
    <row r="56" spans="1:1" s="20" customFormat="1" ht="14.4" x14ac:dyDescent="0.2">
      <c r="A56" s="10"/>
    </row>
    <row r="57" spans="1:1" s="20" customFormat="1" ht="14.4" x14ac:dyDescent="0.2">
      <c r="A57" s="10"/>
    </row>
    <row r="58" spans="1:1" s="20" customFormat="1" ht="14.4" x14ac:dyDescent="0.2">
      <c r="A58" s="10"/>
    </row>
    <row r="59" spans="1:1" s="20" customFormat="1" ht="14.4" x14ac:dyDescent="0.2">
      <c r="A59" s="10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  <row r="559" spans="1:1" s="2" customFormat="1" x14ac:dyDescent="0.2">
      <c r="A559"/>
    </row>
    <row r="560" spans="1:1" s="2" customFormat="1" x14ac:dyDescent="0.2">
      <c r="A560"/>
    </row>
    <row r="561" spans="1:1" s="2" customFormat="1" x14ac:dyDescent="0.2">
      <c r="A561"/>
    </row>
  </sheetData>
  <mergeCells count="8">
    <mergeCell ref="C10:L10"/>
    <mergeCell ref="A1:I1"/>
    <mergeCell ref="C9:D9"/>
    <mergeCell ref="F9:G9"/>
    <mergeCell ref="G2:I2"/>
    <mergeCell ref="B2:E2"/>
    <mergeCell ref="C8:D8"/>
    <mergeCell ref="F8:G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2023-07-08T00:47:46Z</dcterms:modified>
</cp:coreProperties>
</file>