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3-基礎ー計算②\"/>
    </mc:Choice>
  </mc:AlternateContent>
  <xr:revisionPtr revIDLastSave="0" documentId="13_ncr:1_{93502347-333D-465B-B424-AA11427922B7}" xr6:coauthVersionLast="47" xr6:coauthVersionMax="47" xr10:uidLastSave="{00000000-0000-0000-0000-000000000000}"/>
  <bookViews>
    <workbookView xWindow="1164" yWindow="60" windowWidth="20472" windowHeight="12720" xr2:uid="{DA589D7C-4729-4A06-A17B-F7FDDEE7B3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E101" i="1"/>
  <c r="D101" i="1"/>
  <c r="P100" i="1"/>
  <c r="G100" i="1"/>
  <c r="H100" i="1" s="1"/>
  <c r="P99" i="1"/>
  <c r="G99" i="1"/>
  <c r="P98" i="1"/>
  <c r="G98" i="1"/>
  <c r="G101" i="1" s="1"/>
  <c r="H101" i="1" s="1"/>
  <c r="G89" i="1"/>
  <c r="F89" i="1"/>
  <c r="E89" i="1"/>
  <c r="D89" i="1"/>
  <c r="H88" i="1"/>
  <c r="H87" i="1"/>
  <c r="H86" i="1"/>
  <c r="H85" i="1"/>
  <c r="H84" i="1"/>
  <c r="H89" i="1" s="1"/>
  <c r="G75" i="1"/>
  <c r="F75" i="1"/>
  <c r="E75" i="1"/>
  <c r="D75" i="1"/>
  <c r="H75" i="1" s="1"/>
  <c r="H74" i="1"/>
  <c r="H73" i="1"/>
  <c r="H72" i="1"/>
  <c r="H71" i="1"/>
  <c r="H70" i="1"/>
  <c r="E60" i="1"/>
  <c r="E59" i="1"/>
  <c r="E58" i="1"/>
  <c r="E57" i="1"/>
  <c r="E56" i="1"/>
  <c r="F44" i="1"/>
  <c r="E44" i="1"/>
  <c r="D44" i="1"/>
  <c r="G43" i="1"/>
  <c r="H43" i="1" s="1"/>
  <c r="G42" i="1"/>
  <c r="H42" i="1" s="1"/>
  <c r="G41" i="1"/>
  <c r="H41" i="1" s="1"/>
  <c r="G31" i="1"/>
  <c r="G30" i="1"/>
  <c r="G32" i="1" s="1"/>
  <c r="G29" i="1"/>
  <c r="G28" i="1"/>
  <c r="G27" i="1"/>
  <c r="G26" i="1"/>
  <c r="G25" i="1"/>
  <c r="G33" i="1" s="1"/>
  <c r="H99" i="1" l="1"/>
  <c r="H98" i="1"/>
  <c r="G44" i="1"/>
  <c r="H4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5" authorId="0" shapeId="0" xr:uid="{3866A2B2-C30E-45C2-9F4C-F9FCFD9AA572}">
      <text>
        <r>
          <rPr>
            <b/>
            <sz val="14"/>
            <color indexed="81"/>
            <rFont val="ＭＳ Ｐゴシック"/>
            <family val="3"/>
            <charset val="128"/>
          </rPr>
          <t>=F25/E25</t>
        </r>
      </text>
    </comment>
    <comment ref="G32" authorId="0" shapeId="0" xr:uid="{BE3FB625-CCD7-4514-839D-A90F6234C55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(G25:G31)</t>
        </r>
      </text>
    </comment>
    <comment ref="G33" authorId="0" shapeId="0" xr:uid="{449766D6-781F-4ABF-90FB-ABFDA16FCD8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(G25:G31)</t>
        </r>
      </text>
    </comment>
    <comment ref="G41" authorId="0" shapeId="0" xr:uid="{0E0BAAB9-8C9E-40DE-81D3-00BD3B1E610C}">
      <text>
        <r>
          <rPr>
            <b/>
            <sz val="14"/>
            <color indexed="81"/>
            <rFont val="ＭＳ Ｐゴシック"/>
            <family val="3"/>
            <charset val="128"/>
          </rPr>
          <t>=SUM(E41:F41)</t>
        </r>
      </text>
    </comment>
    <comment ref="H41" authorId="0" shapeId="0" xr:uid="{9FB69B9A-9D45-4F2A-93FD-6EE1D75ED191}">
      <text>
        <r>
          <rPr>
            <b/>
            <sz val="14"/>
            <color indexed="81"/>
            <rFont val="ＭＳ Ｐゴシック"/>
            <family val="3"/>
            <charset val="128"/>
          </rPr>
          <t>=G41/D41</t>
        </r>
      </text>
    </comment>
    <comment ref="D44" authorId="0" shapeId="0" xr:uid="{71DA0E97-5E23-4409-80BD-FA75D5B895BB}">
      <text>
        <r>
          <rPr>
            <b/>
            <sz val="14"/>
            <color indexed="81"/>
            <rFont val="ＭＳ Ｐゴシック"/>
            <family val="3"/>
            <charset val="128"/>
          </rPr>
          <t>=SUM(D41:D43)</t>
        </r>
      </text>
    </comment>
    <comment ref="D54" authorId="0" shapeId="0" xr:uid="{AA7A1DF2-13BF-454F-B80C-209C655D1038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 shapeId="0" xr:uid="{E68F1B92-E95F-4430-8ED4-20B3B9F7B59D}">
      <text>
        <r>
          <rPr>
            <b/>
            <sz val="14"/>
            <color indexed="81"/>
            <rFont val="ＭＳ Ｐゴシック"/>
            <family val="3"/>
            <charset val="128"/>
          </rPr>
          <t>=D56*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54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設定後、下にコピー</t>
        </r>
      </text>
    </comment>
    <comment ref="H70" authorId="0" shapeId="0" xr:uid="{818FDCF5-ABB7-4E2F-A82F-43A1A81EE962}">
      <text>
        <r>
          <rPr>
            <b/>
            <sz val="14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 shapeId="0" xr:uid="{85149571-EBC2-4CEC-9CE7-9DDFF2F85A06}">
      <text>
        <r>
          <rPr>
            <b/>
            <sz val="14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 shapeId="0" xr:uid="{0FC40F4B-A64F-41B0-A815-0647A9FE163A}">
      <text>
        <r>
          <rPr>
            <b/>
            <sz val="14"/>
            <color indexed="81"/>
            <rFont val="ＭＳ Ｐゴシック"/>
            <family val="3"/>
            <charset val="128"/>
          </rPr>
          <t>=SUM(D84:G84)</t>
        </r>
      </text>
    </comment>
    <comment ref="D89" authorId="0" shapeId="0" xr:uid="{E673B8D8-32E9-4207-BD9D-F6E89FBC58DA}">
      <text>
        <r>
          <rPr>
            <b/>
            <sz val="14"/>
            <color indexed="81"/>
            <rFont val="ＭＳ Ｐゴシック"/>
            <family val="3"/>
            <charset val="128"/>
          </rPr>
          <t>=SUM(D84:D88)</t>
        </r>
      </text>
    </comment>
    <comment ref="H98" authorId="0" shapeId="0" xr:uid="{5E48F6CD-D567-46EA-984A-258D00AC1093}">
      <text>
        <r>
          <rPr>
            <b/>
            <sz val="14"/>
            <color indexed="81"/>
            <rFont val="ＭＳ Ｐゴシック"/>
            <family val="3"/>
            <charset val="128"/>
          </rPr>
          <t>=G98/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101</t>
        </r>
        <r>
          <rPr>
            <sz val="12"/>
            <color indexed="81"/>
            <rFont val="ＭＳ Ｐゴシック"/>
            <family val="3"/>
            <charset val="128"/>
          </rPr>
          <t xml:space="preserve">
「合計」セルが
絶対参照！</t>
        </r>
      </text>
    </comment>
    <comment ref="G101" authorId="0" shapeId="0" xr:uid="{1614A0CA-0C65-471B-89F2-7DD71FD775C2}">
      <text>
        <r>
          <rPr>
            <sz val="12"/>
            <color indexed="81"/>
            <rFont val="ＭＳ Ｐゴシック"/>
            <family val="3"/>
            <charset val="128"/>
          </rPr>
          <t>「構成比」での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に
指定するセルです</t>
        </r>
      </text>
    </comment>
  </commentList>
</comments>
</file>

<file path=xl/sharedStrings.xml><?xml version="1.0" encoding="utf-8"?>
<sst xmlns="http://schemas.openxmlformats.org/spreadsheetml/2006/main" count="247" uniqueCount="103">
  <si>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</si>
  <si>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</si>
  <si>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r>
      <t xml:space="preserve">（１） </t>
    </r>
    <r>
      <rPr>
        <b/>
        <sz val="12"/>
        <color indexed="13"/>
        <rFont val="ＭＳ Ｐゴシック"/>
        <family val="3"/>
        <charset val="128"/>
      </rPr>
      <t xml:space="preserve">■ </t>
    </r>
    <r>
      <rPr>
        <b/>
        <sz val="12"/>
        <color theme="1"/>
        <rFont val="ＭＳ Ｐゴシック"/>
        <family val="3"/>
        <charset val="128"/>
      </rPr>
      <t>部分に計算式を設定し、表を完成しましょう</t>
    </r>
    <rPh sb="6" eb="8">
      <t>ブブン</t>
    </rPh>
    <rPh sb="9" eb="11">
      <t>ケイサン</t>
    </rPh>
    <rPh sb="11" eb="12">
      <t>シキ</t>
    </rPh>
    <rPh sb="13" eb="15">
      <t>セッテイ</t>
    </rPh>
    <rPh sb="17" eb="18">
      <t>ヒョウ</t>
    </rPh>
    <rPh sb="19" eb="21">
      <t>カンセイ</t>
    </rPh>
    <phoneticPr fontId="4"/>
  </si>
  <si>
    <r>
      <t>人口密度</t>
    </r>
    <r>
      <rPr>
        <u/>
        <sz val="12"/>
        <rFont val="ＭＳ Ｐゴシック"/>
        <family val="3"/>
        <charset val="128"/>
      </rPr>
      <t>（人/１ｋ㎡当たり）</t>
    </r>
    <phoneticPr fontId="4"/>
  </si>
  <si>
    <t>人口密度（人/１ｋ㎡当たり）</t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</si>
  <si>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</si>
  <si>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</si>
  <si>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</si>
  <si>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</si>
  <si>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</si>
  <si>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</si>
  <si>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</si>
  <si>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</si>
  <si>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</si>
  <si>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</si>
  <si>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</si>
  <si>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</si>
  <si>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</si>
  <si>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</si>
  <si>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</si>
  <si>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</si>
  <si>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</si>
  <si>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</si>
  <si>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</si>
  <si>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</si>
  <si>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</si>
  <si>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（ヒント）</t>
    <phoneticPr fontId="4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</si>
  <si>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</si>
  <si>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</si>
  <si>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</si>
  <si>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上半期</t>
    <rPh sb="0" eb="3">
      <t>カミハンキ</t>
    </rPh>
    <phoneticPr fontId="4"/>
  </si>
  <si>
    <t>下半期</t>
    <rPh sb="0" eb="3">
      <t>シモハンキ</t>
    </rPh>
    <phoneticPr fontId="4"/>
  </si>
  <si>
    <t>合計</t>
    <rPh sb="0" eb="2">
      <t>ゴウケイ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</si>
  <si>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</si>
  <si>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</si>
  <si>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</si>
  <si>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</si>
  <si>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4"/>
  </si>
  <si>
    <t xml:space="preserve">  　※オートサムで算出し、コピー</t>
    <rPh sb="10" eb="12">
      <t>サンシュツ</t>
    </rPh>
    <phoneticPr fontId="4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</si>
  <si>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4"/>
  </si>
  <si>
    <t>換算表</t>
    <rPh sb="0" eb="2">
      <t>カンサン</t>
    </rPh>
    <rPh sb="2" eb="3">
      <t>ヒョウ</t>
    </rPh>
    <phoneticPr fontId="4"/>
  </si>
  <si>
    <t>1＄＝</t>
    <phoneticPr fontId="4"/>
  </si>
  <si>
    <t>円</t>
    <rPh sb="0" eb="1">
      <t>エン</t>
    </rPh>
    <phoneticPr fontId="4"/>
  </si>
  <si>
    <t>品名</t>
    <rPh sb="0" eb="2">
      <t>ヒンメイ</t>
    </rPh>
    <phoneticPr fontId="4"/>
  </si>
  <si>
    <t>ドル</t>
    <phoneticPr fontId="4"/>
  </si>
  <si>
    <t>香水</t>
    <rPh sb="0" eb="2">
      <t>コウスイ</t>
    </rPh>
    <phoneticPr fontId="4"/>
  </si>
  <si>
    <t>口紅</t>
    <rPh sb="0" eb="2">
      <t>クチベニ</t>
    </rPh>
    <phoneticPr fontId="4"/>
  </si>
  <si>
    <t>ネクタイ</t>
    <phoneticPr fontId="4"/>
  </si>
  <si>
    <t>スカーフ</t>
    <phoneticPr fontId="4"/>
  </si>
  <si>
    <t>ベルト</t>
    <phoneticPr fontId="4"/>
  </si>
  <si>
    <t>テスト集計表</t>
    <phoneticPr fontId="4"/>
  </si>
  <si>
    <t>番号　</t>
    <phoneticPr fontId="4"/>
  </si>
  <si>
    <t>第1回</t>
  </si>
  <si>
    <t>第2回</t>
  </si>
  <si>
    <t>第3回</t>
  </si>
  <si>
    <t>第4回</t>
  </si>
  <si>
    <t>平均</t>
  </si>
  <si>
    <t>欠席</t>
  </si>
  <si>
    <t>１月</t>
    <rPh sb="1" eb="2">
      <t>ツキ</t>
    </rPh>
    <phoneticPr fontId="4"/>
  </si>
  <si>
    <t>２月</t>
  </si>
  <si>
    <t>３月</t>
  </si>
  <si>
    <t>４月</t>
  </si>
  <si>
    <t>A</t>
    <phoneticPr fontId="4"/>
  </si>
  <si>
    <t>文字</t>
    <rPh sb="0" eb="2">
      <t>モジ</t>
    </rPh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</si>
  <si>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</si>
  <si>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</si>
  <si>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</si>
  <si>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</si>
  <si>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構成比</t>
    <rPh sb="0" eb="3">
      <t>コウセイヒ</t>
    </rPh>
    <phoneticPr fontId="4"/>
  </si>
  <si>
    <t>①「合計」セルが絶対参照！</t>
    <rPh sb="2" eb="4">
      <t>ゴウケイ</t>
    </rPh>
    <rPh sb="8" eb="12">
      <t>ゼッタイサンショウ</t>
    </rPh>
    <phoneticPr fontId="4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</si>
  <si>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4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</si>
  <si>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4"/>
  </si>
  <si>
    <t>人事配置</t>
    <rPh sb="0" eb="2">
      <t>ジンジ</t>
    </rPh>
    <rPh sb="2" eb="4">
      <t>ハイチ</t>
    </rPh>
    <phoneticPr fontId="4"/>
  </si>
  <si>
    <t>東京支社</t>
    <rPh sb="0" eb="2">
      <t>トウキョウ</t>
    </rPh>
    <rPh sb="2" eb="4">
      <t>シシャ</t>
    </rPh>
    <phoneticPr fontId="4"/>
  </si>
  <si>
    <t>総務</t>
    <rPh sb="0" eb="2">
      <t>ソウム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</si>
  <si>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</si>
  <si>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</si>
  <si>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上田</t>
    <rPh sb="0" eb="2">
      <t>ウエダ</t>
    </rPh>
    <phoneticPr fontId="4"/>
  </si>
  <si>
    <t>販売部</t>
    <rPh sb="0" eb="2">
      <t>ハンバイ</t>
    </rPh>
    <rPh sb="2" eb="3">
      <t>ブ</t>
    </rPh>
    <phoneticPr fontId="4"/>
  </si>
  <si>
    <t>遠藤</t>
    <rPh sb="0" eb="2">
      <t>エンドウ</t>
    </rPh>
    <phoneticPr fontId="4"/>
  </si>
  <si>
    <t>井上</t>
    <rPh sb="0" eb="2">
      <t>イノウエ</t>
    </rPh>
    <phoneticPr fontId="4"/>
  </si>
  <si>
    <t>大阪支社</t>
    <rPh sb="0" eb="2">
      <t>オオサカ</t>
    </rPh>
    <rPh sb="2" eb="4">
      <t>シシャ</t>
    </rPh>
    <phoneticPr fontId="4"/>
  </si>
  <si>
    <t>長谷川</t>
    <rPh sb="0" eb="3">
      <t>ハセガワ</t>
    </rPh>
    <phoneticPr fontId="4"/>
  </si>
  <si>
    <t>沢田</t>
    <rPh sb="0" eb="2">
      <t>サワダ</t>
    </rPh>
    <phoneticPr fontId="4"/>
  </si>
  <si>
    <t>西村</t>
    <rPh sb="0" eb="2">
      <t>ニシムラ</t>
    </rPh>
    <phoneticPr fontId="4"/>
  </si>
  <si>
    <t>山下</t>
    <rPh sb="0" eb="2">
      <t>ヤマシタ</t>
    </rPh>
    <phoneticPr fontId="4"/>
  </si>
  <si>
    <r>
      <t>①「東京支社」「大阪支社」の縦文字は「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4"/>
  </si>
  <si>
    <r>
      <t>　　</t>
    </r>
    <r>
      <rPr>
        <sz val="12"/>
        <color indexed="10"/>
        <rFont val="ＭＳ Ｐゴシック"/>
        <family val="3"/>
        <charset val="128"/>
      </rPr>
      <t>注意）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</si>
  <si>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</si>
  <si>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</si>
  <si>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東北地方</t>
    <rPh sb="0" eb="2">
      <t>トウホク</t>
    </rPh>
    <rPh sb="2" eb="4">
      <t>チホウ</t>
    </rPh>
    <phoneticPr fontId="4"/>
  </si>
  <si>
    <t>青森</t>
    <rPh sb="0" eb="2">
      <t>アオモリ</t>
    </rPh>
    <phoneticPr fontId="4"/>
  </si>
  <si>
    <t>秋田</t>
    <rPh sb="0" eb="2">
      <t>アキタ</t>
    </rPh>
    <phoneticPr fontId="4"/>
  </si>
  <si>
    <t>岩手</t>
    <rPh sb="0" eb="2">
      <t>イワテ</t>
    </rPh>
    <phoneticPr fontId="4"/>
  </si>
  <si>
    <t>宮城</t>
    <rPh sb="0" eb="2">
      <t>ミヤギ</t>
    </rPh>
    <phoneticPr fontId="4"/>
  </si>
  <si>
    <t>山形</t>
    <rPh sb="0" eb="2">
      <t>ヤマガタ</t>
    </rPh>
    <phoneticPr fontId="4"/>
  </si>
  <si>
    <t>福島</t>
    <rPh sb="0" eb="2">
      <t>フクシマ</t>
    </rPh>
    <phoneticPr fontId="4"/>
  </si>
  <si>
    <t>Copyright(c) Beginners Site All right reserved 2023/5/7</t>
    <phoneticPr fontId="4"/>
  </si>
  <si>
    <r>
      <t>①絶対参照セル＝「</t>
    </r>
    <r>
      <rPr>
        <sz val="14"/>
        <color theme="1"/>
        <rFont val="ＭＳ Ｐゴシック"/>
        <family val="3"/>
        <charset val="128"/>
      </rPr>
      <t>M54</t>
    </r>
    <r>
      <rPr>
        <sz val="12"/>
        <color theme="1"/>
        <rFont val="ＭＳ Ｐゴシック"/>
        <family val="3"/>
        <charset val="128"/>
      </rPr>
      <t>」のセル</t>
    </r>
    <rPh sb="1" eb="3">
      <t>ゼッタイ</t>
    </rPh>
    <rPh sb="3" eb="5">
      <t>サンショウ</t>
    </rPh>
    <phoneticPr fontId="4"/>
  </si>
  <si>
    <t>新入社員人配属</t>
    <rPh sb="0" eb="2">
      <t>シンニュウ</t>
    </rPh>
    <rPh sb="2" eb="4">
      <t>シャイン</t>
    </rPh>
    <rPh sb="4" eb="5">
      <t>ジン</t>
    </rPh>
    <rPh sb="5" eb="7">
      <t>ハイゾク</t>
    </rPh>
    <phoneticPr fontId="4"/>
  </si>
  <si>
    <t>新入社員人配属</t>
    <rPh sb="0" eb="2">
      <t>シンニュウ</t>
    </rPh>
    <rPh sb="2" eb="4">
      <t>シャイン</t>
    </rPh>
    <rPh sb="4" eb="5">
      <t>ヒト</t>
    </rPh>
    <rPh sb="5" eb="7">
      <t>ハイゾク</t>
    </rPh>
    <phoneticPr fontId="4"/>
  </si>
  <si>
    <r>
      <t>①表題は「</t>
    </r>
    <r>
      <rPr>
        <b/>
        <sz val="12"/>
        <color theme="1"/>
        <rFont val="ＭＳ Ｐゴシック"/>
        <family val="3"/>
        <charset val="128"/>
      </rPr>
      <t>書式の設定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rgb="FFFF0000"/>
        <rFont val="ＭＳ Ｐゴシック"/>
        <family val="3"/>
        <charset val="128"/>
      </rPr>
      <t>配置</t>
    </r>
    <r>
      <rPr>
        <sz val="12"/>
        <color theme="1"/>
        <rFont val="ＭＳ Ｐゴシック"/>
        <family val="3"/>
        <charset val="128"/>
      </rPr>
      <t>｝</t>
    </r>
    <rPh sb="1" eb="3">
      <t>ヒョウダイ</t>
    </rPh>
    <rPh sb="5" eb="7">
      <t>ショシキ</t>
    </rPh>
    <rPh sb="8" eb="10">
      <t>セッテイ</t>
    </rPh>
    <rPh sb="13" eb="15">
      <t>ハイチ</t>
    </rPh>
    <phoneticPr fontId="4"/>
  </si>
  <si>
    <r>
      <t>②</t>
    </r>
    <r>
      <rPr>
        <u/>
        <sz val="12"/>
        <color theme="1"/>
        <rFont val="ＭＳ Ｐゴシック"/>
        <family val="3"/>
        <charset val="128"/>
      </rPr>
      <t>「最小」を求める｛範囲｝に注意</t>
    </r>
    <rPh sb="2" eb="4">
      <t>サイショウ</t>
    </rPh>
    <rPh sb="6" eb="7">
      <t>モト</t>
    </rPh>
    <rPh sb="10" eb="12">
      <t>ハンイ</t>
    </rPh>
    <rPh sb="14" eb="16">
      <t>チュウイ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</si>
</sst>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);[Red]\(#,##0\)"/>
    <numFmt numFmtId="178" formatCode="0.0%"/>
    <numFmt numFmtId="179" formatCode="#,##0_ 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i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5" borderId="0" xfId="0" applyFont="1" applyFill="1" applyAlignment="1">
      <alignment horizontal="centerContinuous" vertical="center"/>
    </xf>
    <xf numFmtId="0" fontId="13" fillId="5" borderId="0" xfId="0" applyFont="1" applyFill="1" applyAlignment="1">
      <alignment horizontal="centerContinuous" vertical="center"/>
    </xf>
    <xf numFmtId="0" fontId="13" fillId="0" borderId="0" xfId="0" applyFont="1">
      <alignment vertical="center"/>
    </xf>
    <xf numFmtId="0" fontId="9" fillId="6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9" fillId="0" borderId="4" xfId="0" applyNumberFormat="1" applyFont="1" applyBorder="1">
      <alignment vertical="center"/>
    </xf>
    <xf numFmtId="176" fontId="9" fillId="7" borderId="4" xfId="0" applyNumberFormat="1" applyFont="1" applyFill="1" applyBorder="1">
      <alignment vertical="center"/>
    </xf>
    <xf numFmtId="0" fontId="9" fillId="7" borderId="4" xfId="0" applyFont="1" applyFill="1" applyBorder="1">
      <alignment vertical="center"/>
    </xf>
    <xf numFmtId="0" fontId="9" fillId="0" borderId="4" xfId="0" applyFont="1" applyBorder="1">
      <alignment vertical="center"/>
    </xf>
    <xf numFmtId="0" fontId="9" fillId="8" borderId="4" xfId="0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9" fillId="6" borderId="4" xfId="1" applyFont="1" applyFill="1" applyBorder="1" applyAlignment="1">
      <alignment horizontal="center" vertical="center"/>
    </xf>
    <xf numFmtId="177" fontId="9" fillId="0" borderId="4" xfId="0" applyNumberFormat="1" applyFont="1" applyBorder="1">
      <alignment vertical="center"/>
    </xf>
    <xf numFmtId="177" fontId="9" fillId="0" borderId="4" xfId="1" applyNumberFormat="1" applyFont="1" applyBorder="1" applyAlignment="1">
      <alignment vertical="center"/>
    </xf>
    <xf numFmtId="177" fontId="9" fillId="9" borderId="4" xfId="1" applyNumberFormat="1" applyFont="1" applyFill="1" applyBorder="1" applyAlignment="1">
      <alignment vertical="center"/>
    </xf>
    <xf numFmtId="178" fontId="15" fillId="7" borderId="4" xfId="0" applyNumberFormat="1" applyFont="1" applyFill="1" applyBorder="1">
      <alignment vertical="center"/>
    </xf>
    <xf numFmtId="0" fontId="15" fillId="9" borderId="4" xfId="0" applyFont="1" applyFill="1" applyBorder="1">
      <alignment vertical="center"/>
    </xf>
    <xf numFmtId="177" fontId="15" fillId="7" borderId="4" xfId="0" applyNumberFormat="1" applyFont="1" applyFill="1" applyBorder="1">
      <alignment vertical="center"/>
    </xf>
    <xf numFmtId="0" fontId="9" fillId="0" borderId="0" xfId="0" applyFont="1" applyAlignment="1">
      <alignment horizontal="right" vertical="center"/>
    </xf>
    <xf numFmtId="38" fontId="9" fillId="7" borderId="4" xfId="1" applyFont="1" applyFill="1" applyBorder="1" applyAlignment="1">
      <alignment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7" borderId="4" xfId="0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/>
    </xf>
    <xf numFmtId="38" fontId="9" fillId="0" borderId="4" xfId="1" applyFont="1" applyBorder="1" applyAlignment="1">
      <alignment horizontal="center" vertical="center"/>
    </xf>
    <xf numFmtId="38" fontId="15" fillId="7" borderId="4" xfId="0" applyNumberFormat="1" applyFont="1" applyFill="1" applyBorder="1">
      <alignment vertical="center"/>
    </xf>
    <xf numFmtId="0" fontId="15" fillId="7" borderId="4" xfId="0" applyFont="1" applyFill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5" fillId="0" borderId="0" xfId="0" applyFont="1">
      <alignment vertical="center"/>
    </xf>
    <xf numFmtId="0" fontId="15" fillId="0" borderId="6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9" xfId="0" applyFont="1" applyBorder="1">
      <alignment vertical="center"/>
    </xf>
    <xf numFmtId="179" fontId="15" fillId="0" borderId="0" xfId="0" applyNumberFormat="1" applyFont="1" applyAlignment="1">
      <alignment horizontal="center" vertical="center"/>
    </xf>
    <xf numFmtId="179" fontId="15" fillId="0" borderId="13" xfId="0" applyNumberFormat="1" applyFont="1" applyBorder="1">
      <alignment vertical="center"/>
    </xf>
    <xf numFmtId="0" fontId="21" fillId="0" borderId="7" xfId="0" applyFont="1" applyBorder="1">
      <alignment vertical="center"/>
    </xf>
    <xf numFmtId="0" fontId="15" fillId="0" borderId="7" xfId="0" applyFont="1" applyBorder="1">
      <alignment vertical="center"/>
    </xf>
    <xf numFmtId="0" fontId="21" fillId="0" borderId="4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10" xfId="0" applyFont="1" applyBorder="1">
      <alignment vertical="center"/>
    </xf>
    <xf numFmtId="0" fontId="15" fillId="0" borderId="13" xfId="0" applyFont="1" applyBorder="1">
      <alignment vertical="center"/>
    </xf>
    <xf numFmtId="0" fontId="15" fillId="0" borderId="11" xfId="0" applyFont="1" applyBorder="1">
      <alignment vertical="center"/>
    </xf>
    <xf numFmtId="0" fontId="9" fillId="11" borderId="4" xfId="0" applyFont="1" applyFill="1" applyBorder="1" applyAlignment="1">
      <alignment horizontal="center" vertical="center"/>
    </xf>
    <xf numFmtId="0" fontId="27" fillId="10" borderId="0" xfId="0" applyFont="1" applyFill="1">
      <alignment vertical="center"/>
    </xf>
    <xf numFmtId="0" fontId="11" fillId="0" borderId="4" xfId="0" applyFont="1" applyBorder="1" applyAlignment="1">
      <alignment horizontal="right" vertical="center"/>
    </xf>
    <xf numFmtId="38" fontId="11" fillId="0" borderId="4" xfId="1" applyFont="1" applyBorder="1" applyAlignment="1">
      <alignment horizontal="center" vertical="center"/>
    </xf>
    <xf numFmtId="177" fontId="16" fillId="10" borderId="4" xfId="0" applyNumberFormat="1" applyFont="1" applyFill="1" applyBorder="1">
      <alignment vertical="center"/>
    </xf>
    <xf numFmtId="0" fontId="15" fillId="10" borderId="4" xfId="0" applyFont="1" applyFill="1" applyBorder="1">
      <alignment vertical="center"/>
    </xf>
    <xf numFmtId="177" fontId="9" fillId="0" borderId="4" xfId="1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179" fontId="15" fillId="0" borderId="0" xfId="0" applyNumberFormat="1" applyFont="1" applyAlignment="1">
      <alignment horizontal="left" vertical="center"/>
    </xf>
    <xf numFmtId="0" fontId="22" fillId="0" borderId="7" xfId="0" applyFont="1" applyBorder="1" applyAlignment="1">
      <alignment horizontal="left" vertical="center" indent="1"/>
    </xf>
    <xf numFmtId="0" fontId="22" fillId="0" borderId="10" xfId="0" applyFont="1" applyBorder="1" applyAlignment="1">
      <alignment horizontal="left" vertical="center" indent="1"/>
    </xf>
    <xf numFmtId="0" fontId="22" fillId="0" borderId="11" xfId="0" applyFont="1" applyBorder="1" applyAlignment="1">
      <alignment horizontal="left" vertical="center" indent="1"/>
    </xf>
    <xf numFmtId="0" fontId="6" fillId="11" borderId="0" xfId="0" applyFont="1" applyFill="1">
      <alignment vertical="center"/>
    </xf>
    <xf numFmtId="0" fontId="9" fillId="11" borderId="0" xfId="0" applyFont="1" applyFill="1">
      <alignment vertical="center"/>
    </xf>
    <xf numFmtId="0" fontId="15" fillId="0" borderId="7" xfId="0" applyFont="1" applyBorder="1" applyAlignment="1">
      <alignment vertical="center" textRotation="255"/>
    </xf>
    <xf numFmtId="0" fontId="9" fillId="0" borderId="8" xfId="0" applyFont="1" applyBorder="1" applyAlignment="1">
      <alignment vertical="center" textRotation="255"/>
    </xf>
    <xf numFmtId="0" fontId="9" fillId="0" borderId="12" xfId="0" applyFont="1" applyBorder="1" applyAlignment="1">
      <alignment vertical="center" textRotation="255"/>
    </xf>
    <xf numFmtId="0" fontId="20" fillId="0" borderId="7" xfId="0" applyFont="1" applyBorder="1" applyAlignment="1">
      <alignment vertical="center" textRotation="255"/>
    </xf>
    <xf numFmtId="0" fontId="20" fillId="0" borderId="8" xfId="0" applyFont="1" applyBorder="1" applyAlignment="1">
      <alignment vertical="center" textRotation="255"/>
    </xf>
    <xf numFmtId="0" fontId="20" fillId="0" borderId="12" xfId="0" applyFont="1" applyBorder="1" applyAlignment="1">
      <alignment vertical="center" textRotation="255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15" fillId="0" borderId="7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0" fontId="15" fillId="0" borderId="11" xfId="0" applyFont="1" applyBorder="1" applyAlignment="1">
      <alignment horizontal="left" vertical="center" indent="1"/>
    </xf>
    <xf numFmtId="179" fontId="15" fillId="0" borderId="7" xfId="0" applyNumberFormat="1" applyFont="1" applyBorder="1" applyAlignment="1">
      <alignment horizontal="left" vertical="center" indent="1"/>
    </xf>
    <xf numFmtId="179" fontId="15" fillId="0" borderId="11" xfId="0" applyNumberFormat="1" applyFont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</xdr:row>
      <xdr:rowOff>114300</xdr:rowOff>
    </xdr:from>
    <xdr:to>
      <xdr:col>6</xdr:col>
      <xdr:colOff>438150</xdr:colOff>
      <xdr:row>6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02030" y="342900"/>
          <a:ext cx="2842260" cy="10953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0</xdr:col>
      <xdr:colOff>219074</xdr:colOff>
      <xdr:row>19</xdr:row>
      <xdr:rowOff>175260</xdr:rowOff>
    </xdr:from>
    <xdr:to>
      <xdr:col>2</xdr:col>
      <xdr:colOff>100964</xdr:colOff>
      <xdr:row>21</xdr:row>
      <xdr:rowOff>76200</xdr:rowOff>
    </xdr:to>
    <xdr:pic>
      <xdr:nvPicPr>
        <xdr:cNvPr id="3" name="Picture 56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4" y="4533900"/>
          <a:ext cx="636270" cy="3581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43814</xdr:colOff>
      <xdr:row>36</xdr:row>
      <xdr:rowOff>160020</xdr:rowOff>
    </xdr:from>
    <xdr:to>
      <xdr:col>2</xdr:col>
      <xdr:colOff>160019</xdr:colOff>
      <xdr:row>38</xdr:row>
      <xdr:rowOff>60960</xdr:rowOff>
    </xdr:to>
    <xdr:pic>
      <xdr:nvPicPr>
        <xdr:cNvPr id="4" name="Picture 57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514" y="8404860"/>
          <a:ext cx="603885" cy="3581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180973</xdr:colOff>
      <xdr:row>50</xdr:row>
      <xdr:rowOff>106680</xdr:rowOff>
    </xdr:from>
    <xdr:to>
      <xdr:col>2</xdr:col>
      <xdr:colOff>95249</xdr:colOff>
      <xdr:row>52</xdr:row>
      <xdr:rowOff>19050</xdr:rowOff>
    </xdr:to>
    <xdr:pic>
      <xdr:nvPicPr>
        <xdr:cNvPr id="5" name="Picture 57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3" y="11551920"/>
          <a:ext cx="668656" cy="3695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65</xdr:row>
      <xdr:rowOff>76200</xdr:rowOff>
    </xdr:from>
    <xdr:to>
      <xdr:col>2</xdr:col>
      <xdr:colOff>57150</xdr:colOff>
      <xdr:row>67</xdr:row>
      <xdr:rowOff>9525</xdr:rowOff>
    </xdr:to>
    <xdr:pic>
      <xdr:nvPicPr>
        <xdr:cNvPr id="6" name="Picture 58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4950440"/>
          <a:ext cx="592455" cy="3905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79</xdr:row>
      <xdr:rowOff>160020</xdr:rowOff>
    </xdr:from>
    <xdr:to>
      <xdr:col>2</xdr:col>
      <xdr:colOff>133350</xdr:colOff>
      <xdr:row>81</xdr:row>
      <xdr:rowOff>76200</xdr:rowOff>
    </xdr:to>
    <xdr:pic>
      <xdr:nvPicPr>
        <xdr:cNvPr id="7" name="Picture 58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8234660"/>
          <a:ext cx="592455" cy="37338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104774</xdr:colOff>
      <xdr:row>94</xdr:row>
      <xdr:rowOff>137160</xdr:rowOff>
    </xdr:from>
    <xdr:to>
      <xdr:col>1</xdr:col>
      <xdr:colOff>438149</xdr:colOff>
      <xdr:row>96</xdr:row>
      <xdr:rowOff>47626</xdr:rowOff>
    </xdr:to>
    <xdr:pic>
      <xdr:nvPicPr>
        <xdr:cNvPr id="8" name="Picture 59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4" y="21640800"/>
          <a:ext cx="600075" cy="367666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299085</xdr:colOff>
      <xdr:row>108</xdr:row>
      <xdr:rowOff>205740</xdr:rowOff>
    </xdr:from>
    <xdr:to>
      <xdr:col>2</xdr:col>
      <xdr:colOff>413385</xdr:colOff>
      <xdr:row>110</xdr:row>
      <xdr:rowOff>135255</xdr:rowOff>
    </xdr:to>
    <xdr:pic>
      <xdr:nvPicPr>
        <xdr:cNvPr id="9" name="Picture 59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5785" y="25024080"/>
          <a:ext cx="601980" cy="3867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244473</xdr:colOff>
      <xdr:row>126</xdr:row>
      <xdr:rowOff>160020</xdr:rowOff>
    </xdr:from>
    <xdr:to>
      <xdr:col>3</xdr:col>
      <xdr:colOff>304800</xdr:colOff>
      <xdr:row>128</xdr:row>
      <xdr:rowOff>76202</xdr:rowOff>
    </xdr:to>
    <xdr:pic>
      <xdr:nvPicPr>
        <xdr:cNvPr id="10" name="Picture 60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853" y="29207460"/>
          <a:ext cx="723267" cy="373382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2</xdr:row>
      <xdr:rowOff>47626</xdr:rowOff>
    </xdr:from>
    <xdr:to>
      <xdr:col>16</xdr:col>
      <xdr:colOff>66675</xdr:colOff>
      <xdr:row>5</xdr:row>
      <xdr:rowOff>142875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421505" y="504826"/>
          <a:ext cx="4972050" cy="781049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「書式」＆「基本的な計算」を復習して下さい。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655320</xdr:colOff>
          <xdr:row>20</xdr:row>
          <xdr:rowOff>68580</xdr:rowOff>
        </xdr:from>
        <xdr:to>
          <xdr:col>10</xdr:col>
          <xdr:colOff>411480</xdr:colOff>
          <xdr:row>21</xdr:row>
          <xdr:rowOff>106680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304800</xdr:colOff>
          <xdr:row>36</xdr:row>
          <xdr:rowOff>198120</xdr:rowOff>
        </xdr:from>
        <xdr:to>
          <xdr:col>11</xdr:col>
          <xdr:colOff>365760</xdr:colOff>
          <xdr:row>38</xdr:row>
          <xdr:rowOff>22860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50</xdr:row>
          <xdr:rowOff>198120</xdr:rowOff>
        </xdr:from>
        <xdr:to>
          <xdr:col>11</xdr:col>
          <xdr:colOff>22860</xdr:colOff>
          <xdr:row>52</xdr:row>
          <xdr:rowOff>45720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65</xdr:row>
          <xdr:rowOff>205740</xdr:rowOff>
        </xdr:from>
        <xdr:to>
          <xdr:col>11</xdr:col>
          <xdr:colOff>22860</xdr:colOff>
          <xdr:row>67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274320</xdr:colOff>
          <xdr:row>79</xdr:row>
          <xdr:rowOff>152400</xdr:rowOff>
        </xdr:from>
        <xdr:to>
          <xdr:col>11</xdr:col>
          <xdr:colOff>327660</xdr:colOff>
          <xdr:row>81</xdr:row>
          <xdr:rowOff>7620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22860</xdr:colOff>
          <xdr:row>93</xdr:row>
          <xdr:rowOff>167640</xdr:rowOff>
        </xdr:from>
        <xdr:to>
          <xdr:col>11</xdr:col>
          <xdr:colOff>129540</xdr:colOff>
          <xdr:row>95</xdr:row>
          <xdr:rowOff>22860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350520</xdr:colOff>
          <xdr:row>108</xdr:row>
          <xdr:rowOff>190500</xdr:rowOff>
        </xdr:from>
        <xdr:to>
          <xdr:col>10</xdr:col>
          <xdr:colOff>114300</xdr:colOff>
          <xdr:row>110</xdr:row>
          <xdr:rowOff>38100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304800</xdr:colOff>
          <xdr:row>126</xdr:row>
          <xdr:rowOff>205740</xdr:rowOff>
        </xdr:from>
        <xdr:to>
          <xdr:col>7</xdr:col>
          <xdr:colOff>266700</xdr:colOff>
          <xdr:row>128</xdr:row>
          <xdr:rowOff>7620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240352</xdr:colOff>
      <xdr:row>9</xdr:row>
      <xdr:rowOff>102374</xdr:rowOff>
    </xdr:from>
    <xdr:to>
      <xdr:col>16</xdr:col>
      <xdr:colOff>19049</xdr:colOff>
      <xdr:row>13</xdr:row>
      <xdr:rowOff>152403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/>
      </xdr:nvGrpSpPr>
      <xdr:grpSpPr>
        <a:xfrm>
          <a:off x="507052" y="2175014"/>
          <a:ext cx="9219877" cy="964429"/>
          <a:chOff x="507052" y="1786346"/>
          <a:chExt cx="8884597" cy="785404"/>
        </a:xfrm>
      </xdr:grpSpPr>
      <xdr:grpSp>
        <xdr:nvGrpSpPr>
          <xdr:cNvPr id="13" name="Group 569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GrpSpPr>
            <a:grpSpLocks/>
          </xdr:cNvGrpSpPr>
        </xdr:nvGrpSpPr>
        <xdr:grpSpPr bwMode="auto">
          <a:xfrm>
            <a:off x="507052" y="1786346"/>
            <a:ext cx="8408347" cy="785404"/>
            <a:chOff x="62" y="168"/>
            <a:chExt cx="744" cy="78"/>
          </a:xfrm>
        </xdr:grpSpPr>
        <xdr:sp macro="" textlink="">
          <xdr:nvSpPr>
            <xdr:cNvPr id="14" name="Text Box 495" descr="キャンバス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9" y="213"/>
              <a:ext cx="259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15" name="Text Box 496" descr="オーク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65" y="213"/>
              <a:ext cx="241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16" name="Picture 498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" y="168"/>
              <a:ext cx="53" cy="32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3" name="Object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8772524" y="1833291"/>
                <a:ext cx="619125" cy="233633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6</xdr:col>
      <xdr:colOff>495300</xdr:colOff>
      <xdr:row>8</xdr:row>
      <xdr:rowOff>99060</xdr:rowOff>
    </xdr:from>
    <xdr:to>
      <xdr:col>8</xdr:col>
      <xdr:colOff>457200</xdr:colOff>
      <xdr:row>10</xdr:row>
      <xdr:rowOff>83820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1440" y="193548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8AC1B-F436-496C-BD54-F757E59F3761}">
  <dimension ref="A1:V161"/>
  <sheetViews>
    <sheetView tabSelected="1" workbookViewId="0">
      <selection activeCell="A2" sqref="A2"/>
    </sheetView>
  </sheetViews>
  <sheetFormatPr defaultColWidth="8" defaultRowHeight="18" x14ac:dyDescent="0.45"/>
  <cols>
    <col min="1" max="1" width="3.5" style="1" customWidth="1"/>
    <col min="2" max="2" width="6.3984375" customWidth="1"/>
    <col min="3" max="3" width="8.69921875" customWidth="1"/>
    <col min="4" max="4" width="11.19921875" customWidth="1"/>
    <col min="5" max="7" width="8.69921875" customWidth="1"/>
    <col min="8" max="8" width="11.19921875" customWidth="1"/>
    <col min="9" max="9" width="8.69921875" customWidth="1"/>
    <col min="10" max="10" width="1.69921875" customWidth="1"/>
    <col min="11" max="11" width="6.3984375" customWidth="1"/>
    <col min="12" max="16" width="8.69921875" customWidth="1"/>
    <col min="17" max="17" width="10.296875" customWidth="1"/>
    <col min="18" max="19" width="8.69921875" customWidth="1"/>
  </cols>
  <sheetData>
    <row r="1" spans="1:22" x14ac:dyDescent="0.45">
      <c r="A1" s="72" t="s">
        <v>97</v>
      </c>
      <c r="B1" s="72"/>
      <c r="C1" s="72"/>
      <c r="D1" s="72"/>
      <c r="E1" s="72"/>
      <c r="F1" s="72"/>
      <c r="G1" s="72"/>
      <c r="H1" s="72"/>
      <c r="I1" s="72"/>
    </row>
    <row r="8" spans="1:22" ht="18.75" customHeight="1" thickBot="1" x14ac:dyDescent="0.5">
      <c r="C8" s="73" t="s">
        <v>0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5"/>
    </row>
    <row r="9" spans="1:22" ht="18.600000000000001" thickTop="1" x14ac:dyDescent="0.45"/>
    <row r="15" spans="1:22" x14ac:dyDescent="0.4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x14ac:dyDescent="0.4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76" t="s">
        <v>1</v>
      </c>
      <c r="M16" s="76"/>
      <c r="N16" s="76"/>
      <c r="O16" s="76"/>
      <c r="P16" s="4"/>
      <c r="Q16" s="4"/>
      <c r="R16" s="4"/>
      <c r="S16" s="4"/>
      <c r="T16" s="3"/>
      <c r="U16" s="3"/>
      <c r="V16" s="3"/>
    </row>
    <row r="17" spans="1:22" x14ac:dyDescent="0.45">
      <c r="A17" s="2"/>
      <c r="B17" s="3"/>
      <c r="C17" s="3"/>
      <c r="D17" s="3"/>
      <c r="E17" s="3"/>
      <c r="F17" s="3"/>
      <c r="G17" s="3"/>
      <c r="H17" s="3"/>
      <c r="I17" s="4"/>
      <c r="J17" s="4"/>
      <c r="K17" s="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x14ac:dyDescent="0.45">
      <c r="A18" s="2"/>
      <c r="B18" s="61" t="s">
        <v>2</v>
      </c>
      <c r="C18" s="62"/>
      <c r="D18" s="62"/>
      <c r="E18" s="62"/>
      <c r="F18" s="62"/>
      <c r="G18" s="62"/>
      <c r="H18" s="3"/>
      <c r="I18" s="4"/>
      <c r="J18" s="4"/>
      <c r="K18" s="61" t="s">
        <v>2</v>
      </c>
      <c r="L18" s="62"/>
      <c r="M18" s="62"/>
      <c r="N18" s="62"/>
      <c r="O18" s="62"/>
      <c r="P18" s="62"/>
      <c r="Q18" s="3"/>
      <c r="R18" s="3"/>
      <c r="S18" s="3"/>
      <c r="T18" s="3"/>
      <c r="U18" s="3"/>
      <c r="V18" s="3"/>
    </row>
    <row r="19" spans="1:22" x14ac:dyDescent="0.45">
      <c r="A19" s="2"/>
      <c r="B19" s="2"/>
      <c r="C19" s="3"/>
      <c r="D19" s="3"/>
      <c r="E19" s="3"/>
      <c r="F19" s="3"/>
      <c r="G19" s="3"/>
      <c r="H19" s="3"/>
      <c r="I19" s="4"/>
      <c r="J19" s="4"/>
      <c r="K19" s="2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x14ac:dyDescent="0.4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x14ac:dyDescent="0.45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4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18" customHeight="1" x14ac:dyDescent="0.45">
      <c r="A23" s="2"/>
      <c r="B23" s="3"/>
      <c r="C23" s="5" t="s">
        <v>3</v>
      </c>
      <c r="D23" s="6"/>
      <c r="E23" s="6"/>
      <c r="F23" s="6"/>
      <c r="G23" s="6"/>
      <c r="H23" s="3"/>
      <c r="I23" s="3"/>
      <c r="J23" s="3"/>
      <c r="K23" s="3"/>
      <c r="L23" s="7" t="s">
        <v>4</v>
      </c>
      <c r="M23" s="7"/>
      <c r="N23" s="7"/>
      <c r="O23" s="7"/>
      <c r="P23" s="7"/>
      <c r="Q23" s="3"/>
      <c r="R23" s="3"/>
      <c r="S23" s="3"/>
      <c r="T23" s="3"/>
      <c r="U23" s="3"/>
      <c r="V23" s="3"/>
    </row>
    <row r="24" spans="1:22" ht="18" customHeight="1" x14ac:dyDescent="0.45">
      <c r="A24" s="2"/>
      <c r="B24" s="3"/>
      <c r="C24" s="8" t="s">
        <v>5</v>
      </c>
      <c r="D24" s="8" t="s">
        <v>6</v>
      </c>
      <c r="E24" s="8" t="s">
        <v>7</v>
      </c>
      <c r="F24" s="8" t="s">
        <v>8</v>
      </c>
      <c r="G24" s="8" t="s">
        <v>9</v>
      </c>
      <c r="H24" s="3"/>
      <c r="I24" s="3"/>
      <c r="J24" s="3"/>
      <c r="K24" s="3"/>
      <c r="L24" s="8" t="s">
        <v>5</v>
      </c>
      <c r="M24" s="8" t="s">
        <v>6</v>
      </c>
      <c r="N24" s="8" t="s">
        <v>7</v>
      </c>
      <c r="O24" s="8" t="s">
        <v>8</v>
      </c>
      <c r="P24" s="8" t="s">
        <v>9</v>
      </c>
      <c r="Q24" s="3"/>
      <c r="R24" s="3"/>
      <c r="S24" s="3"/>
      <c r="T24" s="3"/>
      <c r="U24" s="3"/>
      <c r="V24" s="3"/>
    </row>
    <row r="25" spans="1:22" ht="18" customHeight="1" x14ac:dyDescent="0.45">
      <c r="A25" s="2"/>
      <c r="B25" s="3"/>
      <c r="C25" s="9" t="s">
        <v>10</v>
      </c>
      <c r="D25" s="9" t="s">
        <v>11</v>
      </c>
      <c r="E25" s="10">
        <v>9373</v>
      </c>
      <c r="F25" s="10">
        <v>243934</v>
      </c>
      <c r="G25" s="11">
        <f>F25/E25</f>
        <v>26.025178704790356</v>
      </c>
      <c r="H25" s="3"/>
      <c r="I25" s="3"/>
      <c r="J25" s="3"/>
      <c r="K25" s="3"/>
      <c r="L25" s="9" t="s">
        <v>10</v>
      </c>
      <c r="M25" s="9" t="s">
        <v>11</v>
      </c>
      <c r="N25" s="10">
        <v>9373</v>
      </c>
      <c r="O25" s="10">
        <v>243934</v>
      </c>
      <c r="P25" s="12"/>
      <c r="Q25" s="3"/>
      <c r="R25" s="3"/>
      <c r="S25" s="3"/>
      <c r="T25" s="3"/>
      <c r="U25" s="3"/>
      <c r="V25" s="3"/>
    </row>
    <row r="26" spans="1:22" ht="18" customHeight="1" x14ac:dyDescent="0.45">
      <c r="A26" s="2"/>
      <c r="B26" s="3"/>
      <c r="C26" s="9" t="s">
        <v>12</v>
      </c>
      <c r="D26" s="9" t="s">
        <v>13</v>
      </c>
      <c r="E26" s="13">
        <v>244</v>
      </c>
      <c r="F26" s="10">
        <v>56930</v>
      </c>
      <c r="G26" s="11">
        <f t="shared" ref="G26:G31" si="0">F26/E26</f>
        <v>233.31967213114754</v>
      </c>
      <c r="H26" s="3"/>
      <c r="I26" s="3"/>
      <c r="J26" s="3"/>
      <c r="K26" s="3"/>
      <c r="L26" s="9" t="s">
        <v>12</v>
      </c>
      <c r="M26" s="9" t="s">
        <v>13</v>
      </c>
      <c r="N26" s="13">
        <v>244</v>
      </c>
      <c r="O26" s="10">
        <v>56930</v>
      </c>
      <c r="P26" s="12"/>
      <c r="Q26" s="3"/>
      <c r="R26" s="3"/>
      <c r="S26" s="3"/>
      <c r="T26" s="3"/>
      <c r="U26" s="3"/>
      <c r="V26" s="3"/>
    </row>
    <row r="27" spans="1:22" ht="18" customHeight="1" x14ac:dyDescent="0.45">
      <c r="A27" s="2"/>
      <c r="B27" s="3"/>
      <c r="C27" s="9" t="s">
        <v>14</v>
      </c>
      <c r="D27" s="9" t="s">
        <v>15</v>
      </c>
      <c r="E27" s="13">
        <v>301</v>
      </c>
      <c r="F27" s="10">
        <v>57355</v>
      </c>
      <c r="G27" s="11">
        <f t="shared" si="0"/>
        <v>190.54817275747507</v>
      </c>
      <c r="H27" s="3"/>
      <c r="I27" s="3"/>
      <c r="J27" s="3"/>
      <c r="K27" s="3"/>
      <c r="L27" s="9" t="s">
        <v>14</v>
      </c>
      <c r="M27" s="9" t="s">
        <v>15</v>
      </c>
      <c r="N27" s="13">
        <v>301</v>
      </c>
      <c r="O27" s="10">
        <v>57355</v>
      </c>
      <c r="P27" s="12"/>
      <c r="Q27" s="3"/>
      <c r="R27" s="3"/>
      <c r="S27" s="3"/>
      <c r="T27" s="3"/>
      <c r="U27" s="3"/>
      <c r="V27" s="3"/>
    </row>
    <row r="28" spans="1:22" ht="18" customHeight="1" x14ac:dyDescent="0.45">
      <c r="A28" s="2"/>
      <c r="B28" s="3"/>
      <c r="C28" s="9" t="s">
        <v>16</v>
      </c>
      <c r="D28" s="9" t="s">
        <v>17</v>
      </c>
      <c r="E28" s="10">
        <v>9976</v>
      </c>
      <c r="F28" s="10">
        <v>25652</v>
      </c>
      <c r="G28" s="11">
        <f t="shared" si="0"/>
        <v>2.5713712910986368</v>
      </c>
      <c r="H28" s="3"/>
      <c r="I28" s="3"/>
      <c r="J28" s="3"/>
      <c r="K28" s="3"/>
      <c r="L28" s="9" t="s">
        <v>16</v>
      </c>
      <c r="M28" s="9" t="s">
        <v>17</v>
      </c>
      <c r="N28" s="10">
        <v>9976</v>
      </c>
      <c r="O28" s="10">
        <v>25652</v>
      </c>
      <c r="P28" s="12"/>
      <c r="Q28" s="3"/>
      <c r="R28" s="3"/>
      <c r="S28" s="3"/>
      <c r="T28" s="3"/>
      <c r="U28" s="3"/>
      <c r="V28" s="3"/>
    </row>
    <row r="29" spans="1:22" ht="18" customHeight="1" x14ac:dyDescent="0.45">
      <c r="A29" s="2"/>
      <c r="B29" s="3"/>
      <c r="C29" s="9" t="s">
        <v>18</v>
      </c>
      <c r="D29" s="9" t="s">
        <v>19</v>
      </c>
      <c r="E29" s="13">
        <v>552</v>
      </c>
      <c r="F29" s="10">
        <v>55632</v>
      </c>
      <c r="G29" s="11">
        <f t="shared" si="0"/>
        <v>100.78260869565217</v>
      </c>
      <c r="H29" s="3"/>
      <c r="I29" s="3"/>
      <c r="J29" s="3"/>
      <c r="K29" s="3"/>
      <c r="L29" s="9" t="s">
        <v>18</v>
      </c>
      <c r="M29" s="9" t="s">
        <v>19</v>
      </c>
      <c r="N29" s="13">
        <v>552</v>
      </c>
      <c r="O29" s="10">
        <v>55632</v>
      </c>
      <c r="P29" s="12"/>
      <c r="Q29" s="3"/>
      <c r="R29" s="3"/>
      <c r="S29" s="3"/>
      <c r="T29" s="3"/>
      <c r="U29" s="3"/>
      <c r="V29" s="3"/>
    </row>
    <row r="30" spans="1:22" ht="18" customHeight="1" x14ac:dyDescent="0.45">
      <c r="A30" s="2"/>
      <c r="B30" s="3"/>
      <c r="C30" s="9" t="s">
        <v>20</v>
      </c>
      <c r="D30" s="9" t="s">
        <v>21</v>
      </c>
      <c r="E30" s="13">
        <v>357</v>
      </c>
      <c r="F30" s="10">
        <v>77812</v>
      </c>
      <c r="G30" s="11">
        <f t="shared" si="0"/>
        <v>217.9607843137255</v>
      </c>
      <c r="H30" s="3"/>
      <c r="I30" s="3"/>
      <c r="J30" s="3"/>
      <c r="K30" s="3"/>
      <c r="L30" s="9" t="s">
        <v>20</v>
      </c>
      <c r="M30" s="9" t="s">
        <v>21</v>
      </c>
      <c r="N30" s="13">
        <v>357</v>
      </c>
      <c r="O30" s="10">
        <v>77812</v>
      </c>
      <c r="P30" s="12"/>
      <c r="Q30" s="3"/>
      <c r="R30" s="3"/>
      <c r="S30" s="3"/>
      <c r="T30" s="3"/>
      <c r="U30" s="3"/>
      <c r="V30" s="3"/>
    </row>
    <row r="31" spans="1:22" ht="18" customHeight="1" x14ac:dyDescent="0.45">
      <c r="A31" s="2"/>
      <c r="B31" s="3"/>
      <c r="C31" s="9" t="s">
        <v>22</v>
      </c>
      <c r="D31" s="9" t="s">
        <v>23</v>
      </c>
      <c r="E31" s="13">
        <v>378</v>
      </c>
      <c r="F31" s="10">
        <v>122264</v>
      </c>
      <c r="G31" s="11">
        <f t="shared" si="0"/>
        <v>323.44973544973544</v>
      </c>
      <c r="H31" s="3"/>
      <c r="I31" s="3"/>
      <c r="J31" s="3"/>
      <c r="K31" s="3"/>
      <c r="L31" s="9" t="s">
        <v>22</v>
      </c>
      <c r="M31" s="9" t="s">
        <v>23</v>
      </c>
      <c r="N31" s="13">
        <v>378</v>
      </c>
      <c r="O31" s="10">
        <v>122264</v>
      </c>
      <c r="P31" s="12"/>
      <c r="Q31" s="3"/>
      <c r="R31" s="3"/>
      <c r="S31" s="3"/>
      <c r="T31" s="3"/>
      <c r="U31" s="3"/>
      <c r="V31" s="3"/>
    </row>
    <row r="32" spans="1:22" ht="18" customHeight="1" x14ac:dyDescent="0.45">
      <c r="A32" s="2"/>
      <c r="B32" s="3"/>
      <c r="C32" s="14"/>
      <c r="D32" s="14"/>
      <c r="E32" s="14"/>
      <c r="F32" s="15" t="s">
        <v>24</v>
      </c>
      <c r="G32" s="11">
        <f>MAX(G25:G31)</f>
        <v>323.44973544973544</v>
      </c>
      <c r="H32" s="3"/>
      <c r="I32" s="3"/>
      <c r="J32" s="3"/>
      <c r="K32" s="3"/>
      <c r="L32" s="14"/>
      <c r="M32" s="14"/>
      <c r="N32" s="14"/>
      <c r="O32" s="15" t="s">
        <v>24</v>
      </c>
      <c r="P32" s="12"/>
      <c r="Q32" s="3"/>
      <c r="R32" s="3"/>
      <c r="S32" s="3"/>
      <c r="T32" s="3"/>
      <c r="U32" s="3"/>
      <c r="V32" s="3"/>
    </row>
    <row r="33" spans="1:22" ht="18" customHeight="1" x14ac:dyDescent="0.45">
      <c r="A33" s="2"/>
      <c r="B33" s="3"/>
      <c r="C33" s="14"/>
      <c r="D33" s="14"/>
      <c r="E33" s="14"/>
      <c r="F33" s="15" t="s">
        <v>25</v>
      </c>
      <c r="G33" s="11">
        <f>MIN(G25:G31)</f>
        <v>2.5713712910986368</v>
      </c>
      <c r="H33" s="3"/>
      <c r="I33" s="3"/>
      <c r="J33" s="3"/>
      <c r="K33" s="3"/>
      <c r="L33" s="14"/>
      <c r="M33" s="14"/>
      <c r="N33" s="14"/>
      <c r="O33" s="15" t="s">
        <v>25</v>
      </c>
      <c r="P33" s="12"/>
      <c r="Q33" s="3"/>
      <c r="R33" s="3"/>
      <c r="S33" s="3"/>
      <c r="T33" s="3"/>
      <c r="U33" s="3"/>
      <c r="V33" s="3"/>
    </row>
    <row r="34" spans="1:22" x14ac:dyDescent="0.4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ht="18" customHeight="1" x14ac:dyDescent="0.4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16" t="s">
        <v>26</v>
      </c>
      <c r="M35" s="3" t="s">
        <v>101</v>
      </c>
      <c r="N35" s="3"/>
      <c r="O35" s="3"/>
      <c r="P35" s="3"/>
      <c r="Q35" s="3"/>
      <c r="R35" s="3"/>
      <c r="S35" s="3"/>
      <c r="T35" s="3"/>
      <c r="U35" s="3"/>
      <c r="V35" s="3"/>
    </row>
    <row r="36" spans="1:22" ht="18" customHeight="1" x14ac:dyDescent="0.4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 t="s">
        <v>102</v>
      </c>
      <c r="N36" s="3"/>
      <c r="O36" s="3"/>
      <c r="P36" s="3"/>
      <c r="Q36" s="3"/>
      <c r="R36" s="3"/>
      <c r="S36" s="3"/>
      <c r="T36" s="3"/>
      <c r="U36" s="3"/>
      <c r="V36" s="3"/>
    </row>
    <row r="37" spans="1:22" ht="18" customHeight="1" x14ac:dyDescent="0.4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 t="s">
        <v>27</v>
      </c>
      <c r="N37" s="3"/>
      <c r="O37" s="3"/>
      <c r="P37" s="3"/>
      <c r="Q37" s="3"/>
      <c r="R37" s="3"/>
      <c r="S37" s="3"/>
      <c r="T37" s="3"/>
      <c r="U37" s="3"/>
      <c r="V37" s="3"/>
    </row>
    <row r="38" spans="1:22" x14ac:dyDescent="0.4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:22" x14ac:dyDescent="0.4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:22" ht="18" customHeight="1" x14ac:dyDescent="0.45">
      <c r="A40" s="2"/>
      <c r="B40" s="3"/>
      <c r="C40" s="9" t="s">
        <v>28</v>
      </c>
      <c r="D40" s="17" t="s">
        <v>29</v>
      </c>
      <c r="E40" s="8" t="s">
        <v>30</v>
      </c>
      <c r="F40" s="17" t="s">
        <v>31</v>
      </c>
      <c r="G40" s="8" t="s">
        <v>32</v>
      </c>
      <c r="H40" s="8" t="s">
        <v>33</v>
      </c>
      <c r="I40" s="3"/>
      <c r="J40" s="3"/>
      <c r="K40" s="3"/>
      <c r="L40" s="9" t="s">
        <v>28</v>
      </c>
      <c r="M40" s="17" t="s">
        <v>29</v>
      </c>
      <c r="N40" s="8" t="s">
        <v>30</v>
      </c>
      <c r="O40" s="17" t="s">
        <v>31</v>
      </c>
      <c r="P40" s="8" t="s">
        <v>32</v>
      </c>
      <c r="Q40" s="8" t="s">
        <v>33</v>
      </c>
      <c r="R40" s="3"/>
      <c r="S40" s="3"/>
      <c r="T40" s="3"/>
      <c r="U40" s="3"/>
      <c r="V40" s="3"/>
    </row>
    <row r="41" spans="1:22" ht="18" customHeight="1" x14ac:dyDescent="0.45">
      <c r="A41" s="2"/>
      <c r="B41" s="3"/>
      <c r="C41" s="49" t="s">
        <v>34</v>
      </c>
      <c r="D41" s="18">
        <v>10000</v>
      </c>
      <c r="E41" s="19">
        <v>6500</v>
      </c>
      <c r="F41" s="18">
        <v>3900</v>
      </c>
      <c r="G41" s="20">
        <f>SUM(E41:F41)</f>
        <v>10400</v>
      </c>
      <c r="H41" s="21">
        <f>G41/D41</f>
        <v>1.04</v>
      </c>
      <c r="I41" s="3"/>
      <c r="J41" s="3"/>
      <c r="K41" s="3"/>
      <c r="L41" s="49" t="s">
        <v>34</v>
      </c>
      <c r="M41" s="18">
        <v>10000</v>
      </c>
      <c r="N41" s="19">
        <v>6500</v>
      </c>
      <c r="O41" s="18">
        <v>3900</v>
      </c>
      <c r="P41" s="20"/>
      <c r="Q41" s="22"/>
      <c r="R41" s="3"/>
      <c r="S41" s="3"/>
      <c r="T41" s="3"/>
      <c r="U41" s="3"/>
      <c r="V41" s="3"/>
    </row>
    <row r="42" spans="1:22" ht="18" customHeight="1" x14ac:dyDescent="0.45">
      <c r="A42" s="2"/>
      <c r="B42" s="3"/>
      <c r="C42" s="49" t="s">
        <v>35</v>
      </c>
      <c r="D42" s="18">
        <v>8000</v>
      </c>
      <c r="E42" s="19">
        <v>5000</v>
      </c>
      <c r="F42" s="18">
        <v>2800</v>
      </c>
      <c r="G42" s="20">
        <f>SUM(E42:F42)</f>
        <v>7800</v>
      </c>
      <c r="H42" s="21">
        <f>G42/D42</f>
        <v>0.97499999999999998</v>
      </c>
      <c r="I42" s="3"/>
      <c r="J42" s="3"/>
      <c r="K42" s="3"/>
      <c r="L42" s="49" t="s">
        <v>35</v>
      </c>
      <c r="M42" s="18">
        <v>8000</v>
      </c>
      <c r="N42" s="19">
        <v>5000</v>
      </c>
      <c r="O42" s="18">
        <v>2800</v>
      </c>
      <c r="P42" s="20"/>
      <c r="Q42" s="22"/>
      <c r="R42" s="3"/>
      <c r="S42" s="3"/>
      <c r="T42" s="3"/>
      <c r="U42" s="3"/>
      <c r="V42" s="3"/>
    </row>
    <row r="43" spans="1:22" ht="18" customHeight="1" x14ac:dyDescent="0.45">
      <c r="A43" s="2"/>
      <c r="B43" s="3"/>
      <c r="C43" s="49" t="s">
        <v>36</v>
      </c>
      <c r="D43" s="18">
        <v>7500</v>
      </c>
      <c r="E43" s="19">
        <v>4000</v>
      </c>
      <c r="F43" s="18">
        <v>3400</v>
      </c>
      <c r="G43" s="20">
        <f>SUM(E43:F43)</f>
        <v>7400</v>
      </c>
      <c r="H43" s="21">
        <f>G43/D43</f>
        <v>0.98666666666666669</v>
      </c>
      <c r="I43" s="3"/>
      <c r="J43" s="3"/>
      <c r="K43" s="3"/>
      <c r="L43" s="49" t="s">
        <v>36</v>
      </c>
      <c r="M43" s="18">
        <v>7500</v>
      </c>
      <c r="N43" s="19">
        <v>4000</v>
      </c>
      <c r="O43" s="18">
        <v>3400</v>
      </c>
      <c r="P43" s="20"/>
      <c r="Q43" s="22"/>
      <c r="R43" s="3"/>
      <c r="S43" s="3"/>
      <c r="T43" s="3"/>
      <c r="U43" s="3"/>
      <c r="V43" s="3"/>
    </row>
    <row r="44" spans="1:22" ht="18" customHeight="1" x14ac:dyDescent="0.45">
      <c r="A44" s="2"/>
      <c r="B44" s="3"/>
      <c r="C44" s="49" t="s">
        <v>32</v>
      </c>
      <c r="D44" s="23">
        <f>SUM(D41:D43)</f>
        <v>25500</v>
      </c>
      <c r="E44" s="23">
        <f>SUM(E41:E43)</f>
        <v>15500</v>
      </c>
      <c r="F44" s="23">
        <f>SUM(F41:F43)</f>
        <v>10100</v>
      </c>
      <c r="G44" s="23">
        <f>SUM(G41:G43)</f>
        <v>25600</v>
      </c>
      <c r="H44" s="21">
        <f>G44/D44</f>
        <v>1.003921568627451</v>
      </c>
      <c r="I44" s="3"/>
      <c r="J44" s="3"/>
      <c r="K44" s="3"/>
      <c r="L44" s="49" t="s">
        <v>32</v>
      </c>
      <c r="M44" s="22"/>
      <c r="N44" s="22"/>
      <c r="O44" s="22"/>
      <c r="P44" s="22"/>
      <c r="Q44" s="22"/>
      <c r="R44" s="3"/>
      <c r="S44" s="3"/>
      <c r="T44" s="3"/>
      <c r="U44" s="3"/>
      <c r="V44" s="3"/>
    </row>
    <row r="45" spans="1:22" x14ac:dyDescent="0.4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2" ht="18" customHeight="1" x14ac:dyDescent="0.45">
      <c r="A46" s="2"/>
      <c r="B46" s="3"/>
      <c r="C46" s="3"/>
      <c r="D46" s="3"/>
      <c r="E46" s="3"/>
      <c r="F46" s="3"/>
      <c r="G46" s="3"/>
      <c r="H46" s="3"/>
      <c r="I46" s="3"/>
      <c r="J46" s="3"/>
      <c r="K46" s="16" t="s">
        <v>26</v>
      </c>
      <c r="L46" s="3" t="s">
        <v>37</v>
      </c>
      <c r="N46" s="3"/>
      <c r="O46" s="3"/>
      <c r="P46" s="3"/>
      <c r="Q46" s="3"/>
      <c r="R46" s="3"/>
      <c r="S46" s="3"/>
      <c r="T46" s="3"/>
      <c r="U46" s="3"/>
      <c r="V46" s="3"/>
    </row>
    <row r="47" spans="1:22" ht="18" customHeight="1" x14ac:dyDescent="0.45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 t="s">
        <v>38</v>
      </c>
      <c r="N47" s="3"/>
      <c r="O47" s="3"/>
      <c r="P47" s="3"/>
      <c r="Q47" s="3"/>
      <c r="R47" s="3"/>
      <c r="S47" s="3"/>
      <c r="T47" s="3"/>
      <c r="U47" s="3"/>
      <c r="V47" s="3"/>
    </row>
    <row r="48" spans="1:22" ht="18" customHeight="1" x14ac:dyDescent="0.4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 t="s">
        <v>39</v>
      </c>
      <c r="N48" s="3"/>
      <c r="O48" s="3"/>
      <c r="P48" s="3"/>
      <c r="Q48" s="3"/>
      <c r="R48" s="3"/>
      <c r="S48" s="3"/>
      <c r="T48" s="3"/>
      <c r="U48" s="3"/>
      <c r="V48" s="3"/>
    </row>
    <row r="49" spans="1:22" x14ac:dyDescent="0.4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4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x14ac:dyDescent="0.45">
      <c r="A51" s="2"/>
      <c r="B51" s="3"/>
      <c r="C51" s="77" t="s">
        <v>40</v>
      </c>
      <c r="D51" s="77"/>
      <c r="E51" s="77"/>
      <c r="F51" s="3"/>
      <c r="G51" s="3"/>
      <c r="H51" s="3"/>
      <c r="I51" s="3"/>
      <c r="J51" s="3"/>
      <c r="K51" s="3"/>
      <c r="L51" s="77" t="s">
        <v>40</v>
      </c>
      <c r="M51" s="77"/>
      <c r="N51" s="77"/>
      <c r="O51" s="3"/>
      <c r="P51" s="3"/>
      <c r="Q51" s="3"/>
      <c r="R51" s="3"/>
      <c r="S51" s="3"/>
      <c r="T51" s="3"/>
      <c r="U51" s="3"/>
      <c r="V51" s="3"/>
    </row>
    <row r="52" spans="1:22" x14ac:dyDescent="0.4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spans="1:22" x14ac:dyDescent="0.4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ht="18" customHeight="1" x14ac:dyDescent="0.45">
      <c r="A54" s="2"/>
      <c r="B54" s="3"/>
      <c r="C54" s="24" t="s">
        <v>41</v>
      </c>
      <c r="D54" s="50">
        <v>115</v>
      </c>
      <c r="E54" s="3" t="s">
        <v>42</v>
      </c>
      <c r="F54" s="3"/>
      <c r="G54" s="3"/>
      <c r="H54" s="3"/>
      <c r="I54" s="3"/>
      <c r="J54" s="3"/>
      <c r="K54" s="3"/>
      <c r="L54" s="24" t="s">
        <v>41</v>
      </c>
      <c r="M54" s="50">
        <v>115</v>
      </c>
      <c r="N54" s="3" t="s">
        <v>42</v>
      </c>
      <c r="O54" s="3"/>
      <c r="P54" s="3"/>
      <c r="Q54" s="3"/>
      <c r="R54" s="3"/>
      <c r="S54" s="3"/>
      <c r="T54" s="3"/>
      <c r="U54" s="3"/>
      <c r="V54" s="3"/>
    </row>
    <row r="55" spans="1:22" ht="18" customHeight="1" x14ac:dyDescent="0.45">
      <c r="A55" s="2"/>
      <c r="B55" s="3"/>
      <c r="C55" s="8" t="s">
        <v>43</v>
      </c>
      <c r="D55" s="8" t="s">
        <v>44</v>
      </c>
      <c r="E55" s="8" t="s">
        <v>42</v>
      </c>
      <c r="F55" s="3"/>
      <c r="G55" s="3"/>
      <c r="H55" s="3"/>
      <c r="I55" s="3"/>
      <c r="J55" s="3"/>
      <c r="K55" s="3"/>
      <c r="L55" s="8" t="s">
        <v>43</v>
      </c>
      <c r="M55" s="8" t="s">
        <v>44</v>
      </c>
      <c r="N55" s="8" t="s">
        <v>42</v>
      </c>
      <c r="O55" s="3"/>
      <c r="P55" s="3"/>
      <c r="Q55" s="3"/>
      <c r="R55" s="3"/>
      <c r="S55" s="3"/>
      <c r="T55" s="3"/>
      <c r="U55" s="3"/>
      <c r="V55" s="3"/>
    </row>
    <row r="56" spans="1:22" ht="18" customHeight="1" x14ac:dyDescent="0.45">
      <c r="A56" s="2"/>
      <c r="B56" s="3"/>
      <c r="C56" s="9" t="s">
        <v>45</v>
      </c>
      <c r="D56" s="13">
        <v>120</v>
      </c>
      <c r="E56" s="25">
        <f>D56*$D$54</f>
        <v>13800</v>
      </c>
      <c r="F56" s="3"/>
      <c r="G56" s="3"/>
      <c r="H56" s="3"/>
      <c r="I56" s="3"/>
      <c r="J56" s="3"/>
      <c r="K56" s="3"/>
      <c r="L56" s="9" t="s">
        <v>45</v>
      </c>
      <c r="M56" s="13">
        <v>120</v>
      </c>
      <c r="N56" s="25"/>
      <c r="O56" s="3"/>
      <c r="P56" s="3"/>
      <c r="Q56" s="3"/>
      <c r="R56" s="3"/>
      <c r="S56" s="3"/>
      <c r="T56" s="3"/>
      <c r="U56" s="3"/>
      <c r="V56" s="3"/>
    </row>
    <row r="57" spans="1:22" ht="18" customHeight="1" x14ac:dyDescent="0.45">
      <c r="A57" s="2"/>
      <c r="B57" s="3"/>
      <c r="C57" s="9" t="s">
        <v>46</v>
      </c>
      <c r="D57" s="13">
        <v>18</v>
      </c>
      <c r="E57" s="25">
        <f>D57*$D$54</f>
        <v>2070</v>
      </c>
      <c r="F57" s="3"/>
      <c r="G57" s="3"/>
      <c r="H57" s="3"/>
      <c r="I57" s="3"/>
      <c r="J57" s="3"/>
      <c r="K57" s="3"/>
      <c r="L57" s="9" t="s">
        <v>46</v>
      </c>
      <c r="M57" s="13">
        <v>18</v>
      </c>
      <c r="N57" s="25"/>
      <c r="O57" s="3"/>
      <c r="P57" s="3"/>
      <c r="Q57" s="3"/>
      <c r="R57" s="3"/>
      <c r="S57" s="3"/>
      <c r="T57" s="3"/>
      <c r="U57" s="3"/>
      <c r="V57" s="3"/>
    </row>
    <row r="58" spans="1:22" ht="18" customHeight="1" x14ac:dyDescent="0.45">
      <c r="A58" s="2"/>
      <c r="B58" s="3"/>
      <c r="C58" s="9" t="s">
        <v>47</v>
      </c>
      <c r="D58" s="13">
        <v>50</v>
      </c>
      <c r="E58" s="25">
        <f>D58*$D$54</f>
        <v>5750</v>
      </c>
      <c r="F58" s="3"/>
      <c r="G58" s="3"/>
      <c r="H58" s="3"/>
      <c r="I58" s="3"/>
      <c r="J58" s="3"/>
      <c r="K58" s="3"/>
      <c r="L58" s="9" t="s">
        <v>47</v>
      </c>
      <c r="M58" s="13">
        <v>50</v>
      </c>
      <c r="N58" s="25"/>
      <c r="O58" s="3"/>
      <c r="P58" s="3"/>
      <c r="Q58" s="3"/>
      <c r="R58" s="3"/>
      <c r="S58" s="3"/>
      <c r="T58" s="3"/>
      <c r="U58" s="3"/>
      <c r="V58" s="3"/>
    </row>
    <row r="59" spans="1:22" ht="18" customHeight="1" x14ac:dyDescent="0.45">
      <c r="A59" s="2"/>
      <c r="B59" s="3"/>
      <c r="C59" s="9" t="s">
        <v>48</v>
      </c>
      <c r="D59" s="13">
        <v>80</v>
      </c>
      <c r="E59" s="25">
        <f>D59*$D$54</f>
        <v>9200</v>
      </c>
      <c r="F59" s="3"/>
      <c r="G59" s="3"/>
      <c r="H59" s="3"/>
      <c r="I59" s="3"/>
      <c r="J59" s="3"/>
      <c r="K59" s="3"/>
      <c r="L59" s="9" t="s">
        <v>48</v>
      </c>
      <c r="M59" s="13">
        <v>80</v>
      </c>
      <c r="N59" s="25"/>
      <c r="O59" s="3"/>
      <c r="P59" s="3"/>
      <c r="Q59" s="3"/>
      <c r="R59" s="3"/>
      <c r="S59" s="3"/>
      <c r="T59" s="3"/>
      <c r="U59" s="3"/>
      <c r="V59" s="3"/>
    </row>
    <row r="60" spans="1:22" ht="18" customHeight="1" x14ac:dyDescent="0.45">
      <c r="A60" s="2"/>
      <c r="B60" s="3"/>
      <c r="C60" s="9" t="s">
        <v>49</v>
      </c>
      <c r="D60" s="13">
        <v>35</v>
      </c>
      <c r="E60" s="25">
        <f>D60*$D$54</f>
        <v>4025</v>
      </c>
      <c r="F60" s="3"/>
      <c r="G60" s="3"/>
      <c r="H60" s="3"/>
      <c r="I60" s="3"/>
      <c r="J60" s="3"/>
      <c r="K60" s="3"/>
      <c r="L60" s="9" t="s">
        <v>49</v>
      </c>
      <c r="M60" s="13">
        <v>35</v>
      </c>
      <c r="N60" s="25"/>
      <c r="O60" s="3"/>
      <c r="P60" s="3"/>
      <c r="Q60" s="3"/>
      <c r="R60" s="3"/>
      <c r="S60" s="3"/>
      <c r="T60" s="3"/>
      <c r="U60" s="3"/>
      <c r="V60" s="3"/>
    </row>
    <row r="61" spans="1:22" x14ac:dyDescent="0.45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1:22" x14ac:dyDescent="0.45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16" t="s">
        <v>26</v>
      </c>
      <c r="M62" s="3" t="s">
        <v>98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 x14ac:dyDescent="0.45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1:22" x14ac:dyDescent="0.45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1:22" x14ac:dyDescent="0.45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x14ac:dyDescent="0.4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:22" x14ac:dyDescent="0.45">
      <c r="A67" s="2"/>
      <c r="B67" s="3"/>
      <c r="C67" s="26" t="s">
        <v>50</v>
      </c>
      <c r="D67" s="26"/>
      <c r="E67" s="26"/>
      <c r="F67" s="26"/>
      <c r="G67" s="26"/>
      <c r="H67" s="26"/>
      <c r="I67" s="3"/>
      <c r="J67" s="3"/>
      <c r="K67" s="3"/>
      <c r="L67" s="26" t="s">
        <v>50</v>
      </c>
      <c r="M67" s="26"/>
      <c r="N67" s="26"/>
      <c r="O67" s="26"/>
      <c r="P67" s="26"/>
      <c r="Q67" s="26"/>
      <c r="R67" s="3"/>
      <c r="S67" s="3"/>
      <c r="T67" s="3"/>
      <c r="U67" s="3"/>
      <c r="V67" s="3"/>
    </row>
    <row r="68" spans="1:22" x14ac:dyDescent="0.45">
      <c r="A68" s="2"/>
      <c r="B68" s="3"/>
      <c r="C68" s="3"/>
      <c r="D68" s="3"/>
      <c r="E68" s="3"/>
      <c r="F68" s="3"/>
      <c r="G68" s="3"/>
      <c r="H68" s="27"/>
      <c r="I68" s="3"/>
      <c r="J68" s="3"/>
      <c r="K68" s="3"/>
      <c r="L68" s="3"/>
      <c r="M68" s="3"/>
      <c r="N68" s="3"/>
      <c r="O68" s="3"/>
      <c r="P68" s="3"/>
      <c r="Q68" s="27"/>
      <c r="R68" s="3"/>
      <c r="S68" s="3"/>
      <c r="T68" s="3"/>
      <c r="U68" s="3"/>
      <c r="V68" s="3"/>
    </row>
    <row r="69" spans="1:22" ht="18" customHeight="1" x14ac:dyDescent="0.45">
      <c r="A69" s="2"/>
      <c r="B69" s="3"/>
      <c r="C69" s="9" t="s">
        <v>51</v>
      </c>
      <c r="D69" s="8" t="s">
        <v>52</v>
      </c>
      <c r="E69" s="8" t="s">
        <v>53</v>
      </c>
      <c r="F69" s="8" t="s">
        <v>54</v>
      </c>
      <c r="G69" s="8" t="s">
        <v>55</v>
      </c>
      <c r="H69" s="8" t="s">
        <v>56</v>
      </c>
      <c r="I69" s="3"/>
      <c r="J69" s="3"/>
      <c r="K69" s="3"/>
      <c r="L69" s="9" t="s">
        <v>51</v>
      </c>
      <c r="M69" s="8" t="s">
        <v>52</v>
      </c>
      <c r="N69" s="8" t="s">
        <v>53</v>
      </c>
      <c r="O69" s="8" t="s">
        <v>54</v>
      </c>
      <c r="P69" s="8" t="s">
        <v>55</v>
      </c>
      <c r="Q69" s="8" t="s">
        <v>56</v>
      </c>
      <c r="R69" s="3"/>
      <c r="S69" s="3"/>
      <c r="T69" s="3"/>
      <c r="U69" s="3"/>
      <c r="V69" s="3"/>
    </row>
    <row r="70" spans="1:22" ht="18" customHeight="1" x14ac:dyDescent="0.45">
      <c r="A70" s="2"/>
      <c r="B70" s="3"/>
      <c r="C70" s="49">
        <v>1</v>
      </c>
      <c r="D70" s="28">
        <v>40</v>
      </c>
      <c r="E70" s="28">
        <v>46</v>
      </c>
      <c r="F70" s="28">
        <v>36</v>
      </c>
      <c r="G70" s="28">
        <v>42</v>
      </c>
      <c r="H70" s="11">
        <f t="shared" ref="H70:H75" si="1">AVERAGE(D70:G70)</f>
        <v>41</v>
      </c>
      <c r="I70" s="3"/>
      <c r="J70" s="3"/>
      <c r="K70" s="3"/>
      <c r="L70" s="49">
        <v>1</v>
      </c>
      <c r="M70" s="28">
        <v>40</v>
      </c>
      <c r="N70" s="28">
        <v>46</v>
      </c>
      <c r="O70" s="28">
        <v>36</v>
      </c>
      <c r="P70" s="28">
        <v>42</v>
      </c>
      <c r="Q70" s="29"/>
      <c r="R70" s="3"/>
      <c r="S70" s="3"/>
      <c r="T70" s="3"/>
      <c r="U70" s="3"/>
      <c r="V70" s="3"/>
    </row>
    <row r="71" spans="1:22" ht="18" customHeight="1" x14ac:dyDescent="0.45">
      <c r="A71" s="2"/>
      <c r="B71" s="3"/>
      <c r="C71" s="49">
        <v>2</v>
      </c>
      <c r="D71" s="51" t="s">
        <v>57</v>
      </c>
      <c r="E71" s="28">
        <v>24</v>
      </c>
      <c r="F71" s="51" t="s">
        <v>57</v>
      </c>
      <c r="G71" s="28">
        <v>36</v>
      </c>
      <c r="H71" s="11">
        <f t="shared" si="1"/>
        <v>30</v>
      </c>
      <c r="I71" s="3"/>
      <c r="J71" s="3"/>
      <c r="K71" s="3"/>
      <c r="L71" s="49">
        <v>2</v>
      </c>
      <c r="M71" s="51" t="s">
        <v>57</v>
      </c>
      <c r="N71" s="28">
        <v>24</v>
      </c>
      <c r="O71" s="51" t="s">
        <v>57</v>
      </c>
      <c r="P71" s="28">
        <v>36</v>
      </c>
      <c r="Q71" s="29"/>
      <c r="R71" s="3"/>
      <c r="S71" s="3"/>
      <c r="T71" s="3"/>
      <c r="U71" s="3"/>
      <c r="V71" s="3"/>
    </row>
    <row r="72" spans="1:22" ht="18" customHeight="1" x14ac:dyDescent="0.45">
      <c r="A72" s="2"/>
      <c r="B72" s="3"/>
      <c r="C72" s="49">
        <v>3</v>
      </c>
      <c r="D72" s="28">
        <v>30</v>
      </c>
      <c r="E72" s="28">
        <v>50</v>
      </c>
      <c r="F72" s="28">
        <v>40</v>
      </c>
      <c r="G72" s="28">
        <v>32</v>
      </c>
      <c r="H72" s="11">
        <f t="shared" si="1"/>
        <v>38</v>
      </c>
      <c r="I72" s="3"/>
      <c r="J72" s="3"/>
      <c r="K72" s="3"/>
      <c r="L72" s="49">
        <v>3</v>
      </c>
      <c r="M72" s="28">
        <v>30</v>
      </c>
      <c r="N72" s="28">
        <v>50</v>
      </c>
      <c r="O72" s="28">
        <v>40</v>
      </c>
      <c r="P72" s="28">
        <v>32</v>
      </c>
      <c r="Q72" s="29"/>
      <c r="R72" s="3"/>
      <c r="S72" s="3"/>
      <c r="T72" s="3"/>
      <c r="U72" s="3"/>
      <c r="V72" s="3"/>
    </row>
    <row r="73" spans="1:22" ht="18" customHeight="1" x14ac:dyDescent="0.45">
      <c r="A73" s="2"/>
      <c r="B73" s="3"/>
      <c r="C73" s="49">
        <v>4</v>
      </c>
      <c r="D73" s="28">
        <v>38</v>
      </c>
      <c r="E73" s="28">
        <v>38</v>
      </c>
      <c r="F73" s="51" t="s">
        <v>57</v>
      </c>
      <c r="G73" s="28">
        <v>28</v>
      </c>
      <c r="H73" s="11">
        <f t="shared" si="1"/>
        <v>34.666666666666664</v>
      </c>
      <c r="I73" s="3"/>
      <c r="J73" s="3"/>
      <c r="K73" s="3"/>
      <c r="L73" s="49">
        <v>4</v>
      </c>
      <c r="M73" s="28">
        <v>38</v>
      </c>
      <c r="N73" s="28">
        <v>38</v>
      </c>
      <c r="O73" s="51" t="s">
        <v>57</v>
      </c>
      <c r="P73" s="28">
        <v>28</v>
      </c>
      <c r="Q73" s="29"/>
      <c r="R73" s="3"/>
      <c r="S73" s="3"/>
      <c r="T73" s="3"/>
      <c r="U73" s="3"/>
      <c r="V73" s="3"/>
    </row>
    <row r="74" spans="1:22" ht="18" customHeight="1" x14ac:dyDescent="0.45">
      <c r="A74" s="2"/>
      <c r="B74" s="3"/>
      <c r="C74" s="49">
        <v>5</v>
      </c>
      <c r="D74" s="28">
        <v>42</v>
      </c>
      <c r="E74" s="28">
        <v>48</v>
      </c>
      <c r="F74" s="28">
        <v>38</v>
      </c>
      <c r="G74" s="28">
        <v>46</v>
      </c>
      <c r="H74" s="11">
        <f t="shared" si="1"/>
        <v>43.5</v>
      </c>
      <c r="I74" s="3"/>
      <c r="J74" s="3"/>
      <c r="K74" s="3"/>
      <c r="L74" s="49">
        <v>5</v>
      </c>
      <c r="M74" s="28">
        <v>42</v>
      </c>
      <c r="N74" s="28">
        <v>48</v>
      </c>
      <c r="O74" s="28">
        <v>38</v>
      </c>
      <c r="P74" s="28">
        <v>46</v>
      </c>
      <c r="Q74" s="29"/>
      <c r="R74" s="3"/>
      <c r="S74" s="3"/>
      <c r="T74" s="3"/>
      <c r="U74" s="3"/>
      <c r="V74" s="3"/>
    </row>
    <row r="75" spans="1:22" ht="18" customHeight="1" x14ac:dyDescent="0.45">
      <c r="A75" s="2"/>
      <c r="B75" s="3"/>
      <c r="C75" s="49" t="s">
        <v>56</v>
      </c>
      <c r="D75" s="29">
        <f>AVERAGE(D70:D74)</f>
        <v>37.5</v>
      </c>
      <c r="E75" s="29">
        <f>AVERAGE(E70:E74)</f>
        <v>41.2</v>
      </c>
      <c r="F75" s="29">
        <f>AVERAGE(F70:F74)</f>
        <v>38</v>
      </c>
      <c r="G75" s="29">
        <f>AVERAGE(G70:G74)</f>
        <v>36.799999999999997</v>
      </c>
      <c r="H75" s="11">
        <f t="shared" si="1"/>
        <v>38.375</v>
      </c>
      <c r="I75" s="3"/>
      <c r="J75" s="3"/>
      <c r="K75" s="3"/>
      <c r="L75" s="49" t="s">
        <v>56</v>
      </c>
      <c r="M75" s="29"/>
      <c r="N75" s="29"/>
      <c r="O75" s="29"/>
      <c r="P75" s="29"/>
      <c r="Q75" s="29"/>
      <c r="R75" s="3"/>
      <c r="S75" s="3"/>
      <c r="T75" s="3"/>
      <c r="U75" s="3"/>
      <c r="V75" s="3"/>
    </row>
    <row r="76" spans="1:22" x14ac:dyDescent="0.4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:22" x14ac:dyDescent="0.4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16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:22" x14ac:dyDescent="0.4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x14ac:dyDescent="0.4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x14ac:dyDescent="0.4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22" x14ac:dyDescent="0.4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x14ac:dyDescent="0.4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8" customHeight="1" x14ac:dyDescent="0.45">
      <c r="A83" s="2"/>
      <c r="B83" s="3"/>
      <c r="C83" s="13"/>
      <c r="D83" s="17" t="s">
        <v>58</v>
      </c>
      <c r="E83" s="17" t="s">
        <v>59</v>
      </c>
      <c r="F83" s="17" t="s">
        <v>60</v>
      </c>
      <c r="G83" s="17" t="s">
        <v>61</v>
      </c>
      <c r="H83" s="8" t="s">
        <v>32</v>
      </c>
      <c r="I83" s="3"/>
      <c r="J83" s="3"/>
      <c r="K83" s="3"/>
      <c r="L83" s="13"/>
      <c r="M83" s="17" t="s">
        <v>58</v>
      </c>
      <c r="N83" s="17" t="s">
        <v>59</v>
      </c>
      <c r="O83" s="17" t="s">
        <v>60</v>
      </c>
      <c r="P83" s="17" t="s">
        <v>61</v>
      </c>
      <c r="Q83" s="8" t="s">
        <v>32</v>
      </c>
      <c r="R83" s="3"/>
      <c r="S83" s="3"/>
      <c r="T83" s="3"/>
      <c r="U83" s="3"/>
      <c r="V83" s="3"/>
    </row>
    <row r="84" spans="1:22" ht="18" customHeight="1" x14ac:dyDescent="0.45">
      <c r="A84" s="2"/>
      <c r="B84" s="3"/>
      <c r="C84" s="49" t="s">
        <v>62</v>
      </c>
      <c r="D84" s="30">
        <v>50</v>
      </c>
      <c r="E84" s="52" t="s">
        <v>63</v>
      </c>
      <c r="F84" s="30">
        <v>50</v>
      </c>
      <c r="G84" s="52" t="s">
        <v>63</v>
      </c>
      <c r="H84" s="32">
        <f>SUM(D84:G84)</f>
        <v>100</v>
      </c>
      <c r="I84" s="3"/>
      <c r="J84" s="3"/>
      <c r="K84" s="3"/>
      <c r="L84" s="49" t="s">
        <v>62</v>
      </c>
      <c r="M84" s="30">
        <v>50</v>
      </c>
      <c r="N84" s="52" t="s">
        <v>63</v>
      </c>
      <c r="O84" s="30">
        <v>50</v>
      </c>
      <c r="P84" s="52" t="s">
        <v>63</v>
      </c>
      <c r="Q84" s="32"/>
      <c r="R84" s="3"/>
      <c r="S84" s="3"/>
      <c r="T84" s="3"/>
      <c r="U84" s="3"/>
      <c r="V84" s="3"/>
    </row>
    <row r="85" spans="1:22" ht="18" customHeight="1" x14ac:dyDescent="0.45">
      <c r="A85" s="2"/>
      <c r="B85" s="3"/>
      <c r="C85" s="49" t="s">
        <v>64</v>
      </c>
      <c r="D85" s="52" t="s">
        <v>63</v>
      </c>
      <c r="E85" s="13">
        <v>50</v>
      </c>
      <c r="F85" s="52" t="s">
        <v>63</v>
      </c>
      <c r="G85" s="13">
        <v>50</v>
      </c>
      <c r="H85" s="32">
        <f>SUM(D85:G85)</f>
        <v>100</v>
      </c>
      <c r="I85" s="3"/>
      <c r="J85" s="3"/>
      <c r="K85" s="3"/>
      <c r="L85" s="49" t="s">
        <v>64</v>
      </c>
      <c r="M85" s="52" t="s">
        <v>63</v>
      </c>
      <c r="N85" s="13">
        <v>50</v>
      </c>
      <c r="O85" s="52" t="s">
        <v>63</v>
      </c>
      <c r="P85" s="13">
        <v>50</v>
      </c>
      <c r="Q85" s="32"/>
      <c r="R85" s="3"/>
      <c r="S85" s="3"/>
      <c r="T85" s="3"/>
      <c r="U85" s="3"/>
      <c r="V85" s="3"/>
    </row>
    <row r="86" spans="1:22" ht="18" customHeight="1" x14ac:dyDescent="0.45">
      <c r="A86" s="2"/>
      <c r="B86" s="3"/>
      <c r="C86" s="49" t="s">
        <v>65</v>
      </c>
      <c r="D86" s="13">
        <v>50</v>
      </c>
      <c r="E86" s="52" t="s">
        <v>63</v>
      </c>
      <c r="F86" s="13">
        <v>50</v>
      </c>
      <c r="G86" s="31" t="s">
        <v>63</v>
      </c>
      <c r="H86" s="32">
        <f>SUM(D86:G86)</f>
        <v>100</v>
      </c>
      <c r="I86" s="3"/>
      <c r="J86" s="3"/>
      <c r="K86" s="3"/>
      <c r="L86" s="49" t="s">
        <v>65</v>
      </c>
      <c r="M86" s="13">
        <v>50</v>
      </c>
      <c r="N86" s="52" t="s">
        <v>63</v>
      </c>
      <c r="O86" s="13">
        <v>50</v>
      </c>
      <c r="P86" s="52" t="s">
        <v>63</v>
      </c>
      <c r="Q86" s="32"/>
      <c r="R86" s="3"/>
      <c r="S86" s="3"/>
      <c r="T86" s="3"/>
      <c r="U86" s="3"/>
      <c r="V86" s="3"/>
    </row>
    <row r="87" spans="1:22" ht="18" customHeight="1" x14ac:dyDescent="0.45">
      <c r="A87" s="2"/>
      <c r="B87" s="3"/>
      <c r="C87" s="49" t="s">
        <v>66</v>
      </c>
      <c r="D87" s="52" t="s">
        <v>63</v>
      </c>
      <c r="E87" s="13">
        <v>50</v>
      </c>
      <c r="F87" s="52" t="s">
        <v>63</v>
      </c>
      <c r="G87" s="13">
        <v>50</v>
      </c>
      <c r="H87" s="32">
        <f>SUM(D87:G87)</f>
        <v>100</v>
      </c>
      <c r="I87" s="3"/>
      <c r="J87" s="3"/>
      <c r="K87" s="3"/>
      <c r="L87" s="49" t="s">
        <v>66</v>
      </c>
      <c r="M87" s="52" t="s">
        <v>63</v>
      </c>
      <c r="N87" s="13">
        <v>50</v>
      </c>
      <c r="O87" s="52" t="s">
        <v>63</v>
      </c>
      <c r="P87" s="13">
        <v>50</v>
      </c>
      <c r="Q87" s="32"/>
      <c r="R87" s="3"/>
      <c r="S87" s="3"/>
      <c r="T87" s="3"/>
      <c r="U87" s="3"/>
      <c r="V87" s="3"/>
    </row>
    <row r="88" spans="1:22" ht="18" customHeight="1" x14ac:dyDescent="0.45">
      <c r="A88" s="2"/>
      <c r="B88" s="3"/>
      <c r="C88" s="49" t="s">
        <v>67</v>
      </c>
      <c r="D88" s="30">
        <v>50</v>
      </c>
      <c r="E88" s="52" t="s">
        <v>63</v>
      </c>
      <c r="F88" s="30">
        <v>50</v>
      </c>
      <c r="G88" s="52" t="s">
        <v>63</v>
      </c>
      <c r="H88" s="32">
        <f>SUM(D88:G88)</f>
        <v>100</v>
      </c>
      <c r="I88" s="3"/>
      <c r="J88" s="3"/>
      <c r="K88" s="3"/>
      <c r="L88" s="49" t="s">
        <v>67</v>
      </c>
      <c r="M88" s="30">
        <v>50</v>
      </c>
      <c r="N88" s="52" t="s">
        <v>63</v>
      </c>
      <c r="O88" s="30">
        <v>50</v>
      </c>
      <c r="P88" s="52" t="s">
        <v>63</v>
      </c>
      <c r="Q88" s="32"/>
      <c r="R88" s="3"/>
      <c r="S88" s="3"/>
      <c r="T88" s="3"/>
      <c r="U88" s="3"/>
      <c r="V88" s="3"/>
    </row>
    <row r="89" spans="1:22" ht="18" customHeight="1" x14ac:dyDescent="0.45">
      <c r="A89" s="2"/>
      <c r="B89" s="3"/>
      <c r="C89" s="49" t="s">
        <v>32</v>
      </c>
      <c r="D89" s="32">
        <f>SUM(D84:D88)</f>
        <v>150</v>
      </c>
      <c r="E89" s="32">
        <f>SUM(E84:E88)</f>
        <v>100</v>
      </c>
      <c r="F89" s="32">
        <f>SUM(F84:F88)</f>
        <v>150</v>
      </c>
      <c r="G89" s="32">
        <f>SUM(G84:G88)</f>
        <v>100</v>
      </c>
      <c r="H89" s="32">
        <f>SUM(H84:H88)</f>
        <v>500</v>
      </c>
      <c r="I89" s="3"/>
      <c r="J89" s="3"/>
      <c r="K89" s="3"/>
      <c r="L89" s="49" t="s">
        <v>32</v>
      </c>
      <c r="M89" s="32"/>
      <c r="N89" s="32"/>
      <c r="O89" s="32"/>
      <c r="P89" s="32"/>
      <c r="Q89" s="32"/>
      <c r="R89" s="3"/>
      <c r="S89" s="3"/>
      <c r="T89" s="3"/>
      <c r="U89" s="3"/>
      <c r="V89" s="3"/>
    </row>
    <row r="90" spans="1:22" x14ac:dyDescent="0.4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x14ac:dyDescent="0.4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16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x14ac:dyDescent="0.4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2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2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ht="20.25" customHeight="1" x14ac:dyDescent="0.45">
      <c r="A97" s="2"/>
      <c r="B97" s="3"/>
      <c r="C97" s="9" t="s">
        <v>28</v>
      </c>
      <c r="D97" s="17" t="s">
        <v>29</v>
      </c>
      <c r="E97" s="8" t="s">
        <v>30</v>
      </c>
      <c r="F97" s="17" t="s">
        <v>31</v>
      </c>
      <c r="G97" s="8" t="s">
        <v>32</v>
      </c>
      <c r="H97" s="8" t="s">
        <v>68</v>
      </c>
      <c r="I97" s="3"/>
      <c r="J97" s="3"/>
      <c r="K97" s="3"/>
      <c r="L97" s="9" t="s">
        <v>28</v>
      </c>
      <c r="M97" s="17" t="s">
        <v>29</v>
      </c>
      <c r="N97" s="8" t="s">
        <v>30</v>
      </c>
      <c r="O97" s="17" t="s">
        <v>31</v>
      </c>
      <c r="P97" s="8" t="s">
        <v>32</v>
      </c>
      <c r="Q97" s="8" t="s">
        <v>68</v>
      </c>
      <c r="R97" s="3"/>
      <c r="S97" s="3"/>
      <c r="T97" s="3"/>
      <c r="U97" s="3"/>
      <c r="V97" s="3"/>
    </row>
    <row r="98" spans="1:22" ht="20.25" customHeight="1" x14ac:dyDescent="0.45">
      <c r="A98" s="2"/>
      <c r="B98" s="3"/>
      <c r="C98" s="49" t="s">
        <v>34</v>
      </c>
      <c r="D98" s="18">
        <v>10000</v>
      </c>
      <c r="E98" s="19">
        <v>6500</v>
      </c>
      <c r="F98" s="18">
        <v>3900</v>
      </c>
      <c r="G98" s="55">
        <f>SUM(E98:F98)</f>
        <v>10400</v>
      </c>
      <c r="H98" s="21">
        <f>G98/$G$101</f>
        <v>0.40625</v>
      </c>
      <c r="I98" s="3"/>
      <c r="J98" s="3"/>
      <c r="K98" s="3"/>
      <c r="L98" s="49" t="s">
        <v>34</v>
      </c>
      <c r="M98" s="18">
        <v>10000</v>
      </c>
      <c r="N98" s="19">
        <v>6500</v>
      </c>
      <c r="O98" s="18">
        <v>3900</v>
      </c>
      <c r="P98" s="55">
        <f>SUM(N98:O98)</f>
        <v>10400</v>
      </c>
      <c r="Q98" s="33"/>
      <c r="R98" s="3"/>
      <c r="S98" s="3"/>
      <c r="T98" s="3"/>
      <c r="U98" s="3"/>
      <c r="V98" s="3"/>
    </row>
    <row r="99" spans="1:22" ht="20.25" customHeight="1" x14ac:dyDescent="0.45">
      <c r="A99" s="2"/>
      <c r="B99" s="3"/>
      <c r="C99" s="49" t="s">
        <v>35</v>
      </c>
      <c r="D99" s="18">
        <v>8000</v>
      </c>
      <c r="E99" s="19">
        <v>5000</v>
      </c>
      <c r="F99" s="18">
        <v>2800</v>
      </c>
      <c r="G99" s="55">
        <f>SUM(E99:F99)</f>
        <v>7800</v>
      </c>
      <c r="H99" s="21">
        <f>G99/$G$101</f>
        <v>0.3046875</v>
      </c>
      <c r="I99" s="3"/>
      <c r="J99" s="3"/>
      <c r="K99" s="3"/>
      <c r="L99" s="49" t="s">
        <v>35</v>
      </c>
      <c r="M99" s="18">
        <v>8000</v>
      </c>
      <c r="N99" s="19">
        <v>5000</v>
      </c>
      <c r="O99" s="18">
        <v>2800</v>
      </c>
      <c r="P99" s="55">
        <f>SUM(N99:O99)</f>
        <v>7800</v>
      </c>
      <c r="Q99" s="33"/>
      <c r="R99" s="3"/>
      <c r="S99" s="3"/>
      <c r="T99" s="3"/>
      <c r="U99" s="3"/>
      <c r="V99" s="3"/>
    </row>
    <row r="100" spans="1:22" ht="20.25" customHeight="1" x14ac:dyDescent="0.45">
      <c r="A100" s="2"/>
      <c r="B100" s="3"/>
      <c r="C100" s="49" t="s">
        <v>36</v>
      </c>
      <c r="D100" s="18">
        <v>7500</v>
      </c>
      <c r="E100" s="19">
        <v>4000</v>
      </c>
      <c r="F100" s="18">
        <v>3400</v>
      </c>
      <c r="G100" s="55">
        <f>SUM(E100:F100)</f>
        <v>7400</v>
      </c>
      <c r="H100" s="21">
        <f>G100/$G$101</f>
        <v>0.2890625</v>
      </c>
      <c r="I100" s="3"/>
      <c r="J100" s="3"/>
      <c r="K100" s="3"/>
      <c r="L100" s="49" t="s">
        <v>36</v>
      </c>
      <c r="M100" s="18">
        <v>7500</v>
      </c>
      <c r="N100" s="19">
        <v>4000</v>
      </c>
      <c r="O100" s="18">
        <v>3400</v>
      </c>
      <c r="P100" s="55">
        <f>SUM(N100:O100)</f>
        <v>7400</v>
      </c>
      <c r="Q100" s="33"/>
      <c r="R100" s="3"/>
      <c r="S100" s="3"/>
      <c r="T100" s="3"/>
      <c r="U100" s="3"/>
      <c r="V100" s="3"/>
    </row>
    <row r="101" spans="1:22" ht="20.25" customHeight="1" x14ac:dyDescent="0.45">
      <c r="A101" s="2"/>
      <c r="B101" s="3"/>
      <c r="C101" s="49" t="s">
        <v>32</v>
      </c>
      <c r="D101" s="23">
        <f>SUM(D98:D100)</f>
        <v>25500</v>
      </c>
      <c r="E101" s="23">
        <f>SUM(E98:E100)</f>
        <v>15500</v>
      </c>
      <c r="F101" s="23">
        <f>SUM(F98:F100)</f>
        <v>10100</v>
      </c>
      <c r="G101" s="53">
        <f>SUM(G98:G100)</f>
        <v>25600</v>
      </c>
      <c r="H101" s="21">
        <f>G101/$G$101</f>
        <v>1</v>
      </c>
      <c r="I101" s="3"/>
      <c r="J101" s="3"/>
      <c r="K101" s="3"/>
      <c r="L101" s="49" t="s">
        <v>32</v>
      </c>
      <c r="M101" s="33"/>
      <c r="N101" s="33"/>
      <c r="O101" s="33"/>
      <c r="P101" s="54"/>
      <c r="Q101" s="33"/>
      <c r="R101" s="3"/>
      <c r="S101" s="3"/>
      <c r="T101" s="3"/>
      <c r="U101" s="3"/>
      <c r="V101" s="3"/>
    </row>
    <row r="102" spans="1:22" x14ac:dyDescent="0.4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x14ac:dyDescent="0.4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16" t="s">
        <v>26</v>
      </c>
      <c r="M103" s="3" t="s">
        <v>69</v>
      </c>
      <c r="N103" s="3"/>
      <c r="O103" s="3"/>
      <c r="P103" s="3"/>
      <c r="Q103" s="3"/>
      <c r="R103" s="3"/>
      <c r="S103" s="3"/>
      <c r="T103" s="3"/>
      <c r="U103" s="3"/>
      <c r="V103" s="3"/>
    </row>
    <row r="104" spans="1:22" x14ac:dyDescent="0.4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x14ac:dyDescent="0.4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x14ac:dyDescent="0.45">
      <c r="A106" s="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x14ac:dyDescent="0.45">
      <c r="A107" s="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x14ac:dyDescent="0.45">
      <c r="A108" s="2"/>
      <c r="B108" s="79" t="s">
        <v>70</v>
      </c>
      <c r="C108" s="79"/>
      <c r="D108" s="79"/>
      <c r="E108" s="79"/>
      <c r="F108" s="79"/>
      <c r="G108" s="3"/>
      <c r="H108" s="3"/>
      <c r="I108" s="3"/>
      <c r="J108" s="3"/>
      <c r="K108" s="79" t="s">
        <v>70</v>
      </c>
      <c r="L108" s="79"/>
      <c r="M108" s="79"/>
      <c r="N108" s="79"/>
      <c r="O108" s="79"/>
      <c r="P108" s="3"/>
      <c r="Q108" s="3"/>
      <c r="R108" s="3"/>
      <c r="S108" s="3"/>
      <c r="T108" s="3"/>
      <c r="U108" s="3"/>
      <c r="V108" s="3"/>
    </row>
    <row r="109" spans="1:22" x14ac:dyDescent="0.45">
      <c r="A109" s="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x14ac:dyDescent="0.4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4" t="s">
        <v>71</v>
      </c>
      <c r="M110" s="35"/>
      <c r="N110" s="35"/>
      <c r="O110" s="35"/>
      <c r="P110" s="3"/>
      <c r="Q110" s="3"/>
      <c r="R110" s="3"/>
      <c r="S110" s="3"/>
      <c r="T110" s="3"/>
      <c r="U110" s="3"/>
      <c r="V110" s="3"/>
    </row>
    <row r="111" spans="1:22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ht="18.75" customHeight="1" x14ac:dyDescent="0.45">
      <c r="A112" s="2"/>
      <c r="B112" s="3"/>
      <c r="C112" s="3"/>
      <c r="D112" s="78" t="s">
        <v>99</v>
      </c>
      <c r="E112" s="78"/>
      <c r="F112" s="78"/>
      <c r="G112" s="3"/>
      <c r="H112" s="3"/>
      <c r="I112" s="3"/>
      <c r="J112" s="3"/>
      <c r="K112" s="3"/>
      <c r="L112" s="36" t="s">
        <v>100</v>
      </c>
      <c r="M112" s="36"/>
      <c r="N112" s="36"/>
      <c r="O112" s="3"/>
      <c r="P112" s="3"/>
      <c r="Q112" s="3"/>
      <c r="R112" s="3"/>
      <c r="S112" s="3"/>
      <c r="T112" s="3"/>
      <c r="U112" s="3"/>
      <c r="V112" s="3"/>
    </row>
    <row r="113" spans="1:22" ht="18.75" customHeight="1" x14ac:dyDescent="0.45">
      <c r="A113" s="2"/>
      <c r="B113" s="3"/>
      <c r="C113" s="3"/>
      <c r="D113" s="69" t="s">
        <v>72</v>
      </c>
      <c r="E113" s="70"/>
      <c r="F113" s="71"/>
      <c r="G113" s="3"/>
      <c r="H113" s="3"/>
      <c r="I113" s="3"/>
      <c r="J113" s="3"/>
      <c r="K113" s="3"/>
      <c r="L113" s="36" t="s">
        <v>72</v>
      </c>
      <c r="M113" s="36"/>
      <c r="N113" s="36"/>
      <c r="O113" s="3"/>
      <c r="P113" s="3"/>
      <c r="Q113" s="3"/>
      <c r="R113" s="3"/>
      <c r="S113" s="3"/>
      <c r="T113" s="3"/>
      <c r="U113" s="3"/>
      <c r="V113" s="3"/>
    </row>
    <row r="114" spans="1:22" ht="18.75" customHeight="1" x14ac:dyDescent="0.45">
      <c r="A114" s="2"/>
      <c r="B114" s="3"/>
      <c r="C114" s="3"/>
      <c r="D114" s="63" t="s">
        <v>73</v>
      </c>
      <c r="E114" s="37" t="s">
        <v>74</v>
      </c>
      <c r="F114" s="80" t="s">
        <v>75</v>
      </c>
      <c r="G114" s="3"/>
      <c r="H114" s="3"/>
      <c r="I114" s="3"/>
      <c r="J114" s="3"/>
      <c r="K114" s="3"/>
      <c r="L114" s="36" t="s">
        <v>73</v>
      </c>
      <c r="M114" s="38" t="s">
        <v>74</v>
      </c>
      <c r="N114" s="56" t="s">
        <v>75</v>
      </c>
      <c r="O114" s="3"/>
      <c r="P114" s="3"/>
      <c r="Q114" s="3"/>
      <c r="R114" s="3"/>
      <c r="S114" s="3"/>
      <c r="T114" s="3"/>
      <c r="U114" s="3"/>
      <c r="V114" s="3"/>
    </row>
    <row r="115" spans="1:22" ht="18.75" customHeight="1" x14ac:dyDescent="0.45">
      <c r="A115" s="2"/>
      <c r="B115" s="3"/>
      <c r="C115" s="3"/>
      <c r="D115" s="64"/>
      <c r="E115" s="39"/>
      <c r="F115" s="81" t="s">
        <v>76</v>
      </c>
      <c r="G115" s="3"/>
      <c r="H115" s="3"/>
      <c r="I115" s="3"/>
      <c r="J115" s="3"/>
      <c r="K115" s="3"/>
      <c r="L115" s="36"/>
      <c r="M115" s="38"/>
      <c r="N115" s="56" t="s">
        <v>76</v>
      </c>
      <c r="O115" s="3"/>
      <c r="P115" s="3"/>
      <c r="Q115" s="3"/>
      <c r="R115" s="3"/>
      <c r="S115" s="3"/>
      <c r="T115" s="3"/>
      <c r="U115" s="3"/>
      <c r="V115" s="3"/>
    </row>
    <row r="116" spans="1:22" ht="18.75" customHeight="1" x14ac:dyDescent="0.45">
      <c r="A116" s="2"/>
      <c r="B116" s="3"/>
      <c r="C116" s="3"/>
      <c r="D116" s="64"/>
      <c r="E116" s="39"/>
      <c r="F116" s="82" t="s">
        <v>77</v>
      </c>
      <c r="G116" s="3"/>
      <c r="H116" s="3"/>
      <c r="I116" s="3"/>
      <c r="J116" s="3"/>
      <c r="K116" s="3"/>
      <c r="L116" s="36"/>
      <c r="M116" s="38"/>
      <c r="N116" s="56" t="s">
        <v>77</v>
      </c>
      <c r="O116" s="3"/>
      <c r="P116" s="3"/>
      <c r="Q116" s="3"/>
      <c r="R116" s="3"/>
      <c r="S116" s="3"/>
      <c r="T116" s="3"/>
      <c r="U116" s="3"/>
      <c r="V116" s="3"/>
    </row>
    <row r="117" spans="1:22" ht="18.75" customHeight="1" x14ac:dyDescent="0.45">
      <c r="A117" s="2"/>
      <c r="B117" s="3"/>
      <c r="C117" s="3"/>
      <c r="D117" s="64"/>
      <c r="E117" s="37" t="s">
        <v>78</v>
      </c>
      <c r="F117" s="80" t="s">
        <v>79</v>
      </c>
      <c r="G117" s="3"/>
      <c r="H117" s="3"/>
      <c r="I117" s="3"/>
      <c r="J117" s="3"/>
      <c r="K117" s="3"/>
      <c r="L117" s="36"/>
      <c r="M117" s="38" t="s">
        <v>78</v>
      </c>
      <c r="N117" s="56" t="s">
        <v>79</v>
      </c>
      <c r="O117" s="3"/>
      <c r="P117" s="3"/>
      <c r="Q117" s="3"/>
      <c r="R117" s="3"/>
      <c r="S117" s="3"/>
      <c r="T117" s="3"/>
      <c r="U117" s="3"/>
      <c r="V117" s="3"/>
    </row>
    <row r="118" spans="1:22" ht="18.75" customHeight="1" x14ac:dyDescent="0.45">
      <c r="A118" s="2"/>
      <c r="B118" s="3"/>
      <c r="C118" s="3"/>
      <c r="D118" s="65"/>
      <c r="E118" s="39"/>
      <c r="F118" s="82" t="s">
        <v>80</v>
      </c>
      <c r="G118" s="3"/>
      <c r="H118" s="3"/>
      <c r="I118" s="3"/>
      <c r="J118" s="3"/>
      <c r="K118" s="3"/>
      <c r="L118" s="36"/>
      <c r="M118" s="38"/>
      <c r="N118" s="56" t="s">
        <v>80</v>
      </c>
      <c r="O118" s="3"/>
      <c r="P118" s="3"/>
      <c r="Q118" s="3"/>
      <c r="R118" s="3"/>
      <c r="S118" s="3"/>
      <c r="T118" s="3"/>
      <c r="U118" s="3"/>
      <c r="V118" s="3"/>
    </row>
    <row r="119" spans="1:22" ht="18.75" customHeight="1" x14ac:dyDescent="0.45">
      <c r="A119" s="2"/>
      <c r="B119" s="3"/>
      <c r="C119" s="3"/>
      <c r="D119" s="63" t="s">
        <v>81</v>
      </c>
      <c r="E119" s="37" t="s">
        <v>74</v>
      </c>
      <c r="F119" s="80" t="s">
        <v>82</v>
      </c>
      <c r="G119" s="3"/>
      <c r="H119" s="3"/>
      <c r="I119" s="3"/>
      <c r="J119" s="3"/>
      <c r="K119" s="3"/>
      <c r="L119" s="36" t="s">
        <v>81</v>
      </c>
      <c r="M119" s="38" t="s">
        <v>74</v>
      </c>
      <c r="N119" s="56" t="s">
        <v>82</v>
      </c>
      <c r="O119" s="3"/>
      <c r="P119" s="3"/>
      <c r="Q119" s="3"/>
      <c r="R119" s="3"/>
      <c r="S119" s="3"/>
      <c r="T119" s="3"/>
      <c r="U119" s="3"/>
      <c r="V119" s="3"/>
    </row>
    <row r="120" spans="1:22" ht="18.75" customHeight="1" x14ac:dyDescent="0.45">
      <c r="A120" s="2"/>
      <c r="B120" s="3"/>
      <c r="C120" s="3"/>
      <c r="D120" s="64"/>
      <c r="E120" s="39"/>
      <c r="F120" s="81" t="s">
        <v>80</v>
      </c>
      <c r="G120" s="3"/>
      <c r="H120" s="3"/>
      <c r="I120" s="3"/>
      <c r="J120" s="3"/>
      <c r="K120" s="3"/>
      <c r="L120" s="36"/>
      <c r="M120" s="38"/>
      <c r="N120" s="56" t="s">
        <v>80</v>
      </c>
      <c r="O120" s="3"/>
      <c r="P120" s="3"/>
      <c r="Q120" s="3"/>
      <c r="R120" s="3"/>
      <c r="S120" s="3"/>
      <c r="T120" s="3"/>
      <c r="U120" s="3"/>
      <c r="V120" s="3"/>
    </row>
    <row r="121" spans="1:22" ht="18.75" customHeight="1" x14ac:dyDescent="0.45">
      <c r="A121" s="2"/>
      <c r="B121" s="3"/>
      <c r="C121" s="3"/>
      <c r="D121" s="64"/>
      <c r="E121" s="39"/>
      <c r="F121" s="82" t="s">
        <v>83</v>
      </c>
      <c r="G121" s="3"/>
      <c r="H121" s="3"/>
      <c r="I121" s="3"/>
      <c r="J121" s="3"/>
      <c r="K121" s="3"/>
      <c r="L121" s="38"/>
      <c r="M121" s="38"/>
      <c r="N121" s="56" t="s">
        <v>83</v>
      </c>
      <c r="O121" s="3"/>
      <c r="P121" s="3"/>
      <c r="Q121" s="3"/>
      <c r="R121" s="3"/>
      <c r="S121" s="3"/>
      <c r="T121" s="3"/>
      <c r="U121" s="3"/>
      <c r="V121" s="3"/>
    </row>
    <row r="122" spans="1:22" ht="18.75" customHeight="1" x14ac:dyDescent="0.45">
      <c r="A122" s="2"/>
      <c r="B122" s="3"/>
      <c r="C122" s="3"/>
      <c r="D122" s="64"/>
      <c r="E122" s="37" t="s">
        <v>78</v>
      </c>
      <c r="F122" s="83" t="s">
        <v>84</v>
      </c>
      <c r="G122" s="3"/>
      <c r="H122" s="3"/>
      <c r="I122" s="3"/>
      <c r="J122" s="3"/>
      <c r="K122" s="3"/>
      <c r="L122" s="38"/>
      <c r="M122" s="38" t="s">
        <v>78</v>
      </c>
      <c r="N122" s="57" t="s">
        <v>84</v>
      </c>
      <c r="O122" s="3"/>
      <c r="P122" s="3"/>
      <c r="Q122" s="3"/>
      <c r="R122" s="3"/>
      <c r="S122" s="3"/>
      <c r="T122" s="3"/>
      <c r="U122" s="3"/>
      <c r="V122" s="3"/>
    </row>
    <row r="123" spans="1:22" ht="18.75" customHeight="1" x14ac:dyDescent="0.45">
      <c r="A123" s="2"/>
      <c r="B123" s="3"/>
      <c r="C123" s="3"/>
      <c r="D123" s="65"/>
      <c r="E123" s="41"/>
      <c r="F123" s="84" t="s">
        <v>85</v>
      </c>
      <c r="G123" s="3"/>
      <c r="H123" s="3"/>
      <c r="I123" s="3"/>
      <c r="J123" s="3"/>
      <c r="K123" s="3"/>
      <c r="L123" s="38"/>
      <c r="M123" s="40"/>
      <c r="N123" s="57" t="s">
        <v>85</v>
      </c>
      <c r="O123" s="3"/>
      <c r="P123" s="3"/>
      <c r="Q123" s="3"/>
      <c r="R123" s="3"/>
      <c r="S123" s="3"/>
      <c r="T123" s="3"/>
      <c r="U123" s="3"/>
      <c r="V123" s="3"/>
    </row>
    <row r="124" spans="1:22" ht="18.75" customHeight="1" x14ac:dyDescent="0.45">
      <c r="A124" s="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ht="18.75" customHeight="1" x14ac:dyDescent="0.45">
      <c r="A125" s="2"/>
      <c r="B125" s="3"/>
      <c r="C125" s="3"/>
      <c r="D125" s="3"/>
      <c r="E125" s="3"/>
      <c r="F125" s="3"/>
      <c r="G125" s="3"/>
      <c r="H125" s="3"/>
      <c r="I125" s="3"/>
      <c r="J125" s="3"/>
      <c r="K125" s="16" t="s">
        <v>26</v>
      </c>
      <c r="L125" s="3" t="s">
        <v>86</v>
      </c>
      <c r="N125" s="3"/>
      <c r="O125" s="3"/>
      <c r="P125" s="3"/>
      <c r="Q125" s="3"/>
      <c r="R125" s="3"/>
      <c r="S125" s="3"/>
      <c r="T125" s="3"/>
      <c r="U125" s="3"/>
      <c r="V125" s="3"/>
    </row>
    <row r="126" spans="1:22" ht="18.75" customHeight="1" x14ac:dyDescent="0.45">
      <c r="A126" s="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 t="s">
        <v>87</v>
      </c>
      <c r="N126" s="3"/>
      <c r="O126" s="3"/>
      <c r="P126" s="3"/>
      <c r="Q126" s="3"/>
      <c r="R126" s="3"/>
      <c r="S126" s="3"/>
      <c r="T126" s="3"/>
      <c r="U126" s="3"/>
      <c r="V126" s="3"/>
    </row>
    <row r="127" spans="1:22" x14ac:dyDescent="0.45">
      <c r="A127" s="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x14ac:dyDescent="0.45">
      <c r="A128" s="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x14ac:dyDescent="0.45">
      <c r="A129" s="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ht="20.25" customHeight="1" x14ac:dyDescent="0.45">
      <c r="A130" s="2"/>
      <c r="B130" s="3"/>
      <c r="C130" s="66" t="s">
        <v>88</v>
      </c>
      <c r="D130" s="42" t="s">
        <v>89</v>
      </c>
      <c r="E130" s="36"/>
      <c r="F130" s="36"/>
      <c r="G130" s="37" t="s">
        <v>88</v>
      </c>
      <c r="H130" s="43" t="s">
        <v>89</v>
      </c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ht="20.25" customHeight="1" x14ac:dyDescent="0.45">
      <c r="A131" s="2"/>
      <c r="B131" s="3"/>
      <c r="C131" s="67"/>
      <c r="D131" s="44" t="s">
        <v>90</v>
      </c>
      <c r="E131" s="36"/>
      <c r="F131" s="36"/>
      <c r="G131" s="39"/>
      <c r="H131" s="45" t="s">
        <v>90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0.25" customHeight="1" x14ac:dyDescent="0.45">
      <c r="A132" s="2"/>
      <c r="B132" s="3"/>
      <c r="C132" s="67"/>
      <c r="D132" s="58" t="s">
        <v>91</v>
      </c>
      <c r="E132" s="36"/>
      <c r="F132" s="36"/>
      <c r="G132" s="39"/>
      <c r="H132" s="43" t="s">
        <v>91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ht="20.25" customHeight="1" x14ac:dyDescent="0.45">
      <c r="A133" s="2"/>
      <c r="B133" s="3"/>
      <c r="C133" s="67"/>
      <c r="D133" s="59" t="s">
        <v>92</v>
      </c>
      <c r="E133" s="36"/>
      <c r="F133" s="36"/>
      <c r="G133" s="39"/>
      <c r="H133" s="46" t="s">
        <v>92</v>
      </c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ht="20.25" customHeight="1" x14ac:dyDescent="0.45">
      <c r="A134" s="2"/>
      <c r="B134" s="3"/>
      <c r="C134" s="67"/>
      <c r="D134" s="59" t="s">
        <v>93</v>
      </c>
      <c r="E134" s="36"/>
      <c r="F134" s="36"/>
      <c r="G134" s="39"/>
      <c r="H134" s="46" t="s">
        <v>93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ht="20.25" customHeight="1" x14ac:dyDescent="0.45">
      <c r="A135" s="2"/>
      <c r="B135" s="3"/>
      <c r="C135" s="67"/>
      <c r="D135" s="59" t="s">
        <v>94</v>
      </c>
      <c r="E135" s="36"/>
      <c r="F135" s="36"/>
      <c r="G135" s="39"/>
      <c r="H135" s="46" t="s">
        <v>94</v>
      </c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ht="20.25" customHeight="1" x14ac:dyDescent="0.45">
      <c r="A136" s="2"/>
      <c r="B136" s="3"/>
      <c r="C136" s="67"/>
      <c r="D136" s="59" t="s">
        <v>95</v>
      </c>
      <c r="E136" s="36"/>
      <c r="F136" s="36"/>
      <c r="G136" s="39"/>
      <c r="H136" s="46" t="s">
        <v>95</v>
      </c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ht="20.25" customHeight="1" x14ac:dyDescent="0.45">
      <c r="A137" s="2"/>
      <c r="B137" s="3"/>
      <c r="C137" s="68"/>
      <c r="D137" s="60" t="s">
        <v>96</v>
      </c>
      <c r="E137" s="36"/>
      <c r="F137" s="36"/>
      <c r="G137" s="47"/>
      <c r="H137" s="48" t="s">
        <v>96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x14ac:dyDescent="0.45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x14ac:dyDescent="0.45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x14ac:dyDescent="0.45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x14ac:dyDescent="0.45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x14ac:dyDescent="0.45">
      <c r="A150" s="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x14ac:dyDescent="0.4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x14ac:dyDescent="0.45">
      <c r="A155" s="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x14ac:dyDescent="0.45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x14ac:dyDescent="0.45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x14ac:dyDescent="0.45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x14ac:dyDescent="0.45">
      <c r="A159" s="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x14ac:dyDescent="0.4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x14ac:dyDescent="0.4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</sheetData>
  <mergeCells count="12">
    <mergeCell ref="D114:D118"/>
    <mergeCell ref="D119:D123"/>
    <mergeCell ref="C130:C137"/>
    <mergeCell ref="D113:F113"/>
    <mergeCell ref="A1:I1"/>
    <mergeCell ref="C8:N8"/>
    <mergeCell ref="L16:O16"/>
    <mergeCell ref="C51:E51"/>
    <mergeCell ref="L51:N51"/>
    <mergeCell ref="D112:F112"/>
    <mergeCell ref="K108:O108"/>
    <mergeCell ref="B108:F108"/>
  </mergeCells>
  <phoneticPr fontId="3"/>
  <pageMargins left="0.7" right="0.7" top="0.75" bottom="0.75" header="0.3" footer="0.3"/>
  <pageSetup paperSize="9" orientation="portrait" horizontalDpi="0" verticalDpi="0" r:id="rId1"/>
  <ignoredErrors>
    <ignoredError sqref="G41:G43 H70:H74 G98:G100 P98:P100" formulaRange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8</xdr:col>
                <xdr:colOff>655320</xdr:colOff>
                <xdr:row>20</xdr:row>
                <xdr:rowOff>68580</xdr:rowOff>
              </from>
              <to>
                <xdr:col>10</xdr:col>
                <xdr:colOff>411480</xdr:colOff>
                <xdr:row>21</xdr:row>
                <xdr:rowOff>106680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5">
            <anchor moveWithCells="1" sizeWithCells="1">
              <from>
                <xdr:col>10</xdr:col>
                <xdr:colOff>304800</xdr:colOff>
                <xdr:row>36</xdr:row>
                <xdr:rowOff>198120</xdr:rowOff>
              </from>
              <to>
                <xdr:col>11</xdr:col>
                <xdr:colOff>365760</xdr:colOff>
                <xdr:row>38</xdr:row>
                <xdr:rowOff>22860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5">
            <anchor moveWithCells="1" sizeWithCells="1">
              <from>
                <xdr:col>9</xdr:col>
                <xdr:colOff>30480</xdr:colOff>
                <xdr:row>50</xdr:row>
                <xdr:rowOff>198120</xdr:rowOff>
              </from>
              <to>
                <xdr:col>11</xdr:col>
                <xdr:colOff>22860</xdr:colOff>
                <xdr:row>52</xdr:row>
                <xdr:rowOff>45720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5">
            <anchor moveWithCells="1" sizeWithCells="1">
              <from>
                <xdr:col>9</xdr:col>
                <xdr:colOff>68580</xdr:colOff>
                <xdr:row>65</xdr:row>
                <xdr:rowOff>205740</xdr:rowOff>
              </from>
              <to>
                <xdr:col>11</xdr:col>
                <xdr:colOff>22860</xdr:colOff>
                <xdr:row>67</xdr:row>
                <xdr:rowOff>0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5">
            <anchor moveWithCells="1" sizeWithCells="1">
              <from>
                <xdr:col>10</xdr:col>
                <xdr:colOff>274320</xdr:colOff>
                <xdr:row>79</xdr:row>
                <xdr:rowOff>152400</xdr:rowOff>
              </from>
              <to>
                <xdr:col>11</xdr:col>
                <xdr:colOff>327660</xdr:colOff>
                <xdr:row>81</xdr:row>
                <xdr:rowOff>7620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5">
            <anchor moveWithCells="1" sizeWithCells="1">
              <from>
                <xdr:col>10</xdr:col>
                <xdr:colOff>22860</xdr:colOff>
                <xdr:row>93</xdr:row>
                <xdr:rowOff>167640</xdr:rowOff>
              </from>
              <to>
                <xdr:col>11</xdr:col>
                <xdr:colOff>129540</xdr:colOff>
                <xdr:row>95</xdr:row>
                <xdr:rowOff>22860</xdr:rowOff>
              </to>
            </anchor>
          </objectPr>
        </oleObject>
      </mc:Choice>
      <mc:Fallback>
        <oleObject progId="Paint.Picture" shapeId="1030" r:id="rId10"/>
      </mc:Fallback>
    </mc:AlternateContent>
    <mc:AlternateContent xmlns:mc="http://schemas.openxmlformats.org/markup-compatibility/2006">
      <mc:Choice Requires="x14">
        <oleObject progId="Paint.Picture" shapeId="1031" r:id="rId11">
          <objectPr defaultSize="0" autoPict="0" r:id="rId5">
            <anchor moveWithCells="1" sizeWithCells="1">
              <from>
                <xdr:col>8</xdr:col>
                <xdr:colOff>350520</xdr:colOff>
                <xdr:row>108</xdr:row>
                <xdr:rowOff>190500</xdr:rowOff>
              </from>
              <to>
                <xdr:col>10</xdr:col>
                <xdr:colOff>114300</xdr:colOff>
                <xdr:row>110</xdr:row>
                <xdr:rowOff>38100</xdr:rowOff>
              </to>
            </anchor>
          </objectPr>
        </oleObject>
      </mc:Choice>
      <mc:Fallback>
        <oleObject progId="Paint.Picture" shapeId="1031" r:id="rId11"/>
      </mc:Fallback>
    </mc:AlternateContent>
    <mc:AlternateContent xmlns:mc="http://schemas.openxmlformats.org/markup-compatibility/2006">
      <mc:Choice Requires="x14">
        <oleObject progId="Paint.Picture" shapeId="1032" r:id="rId12">
          <objectPr defaultSize="0" autoPict="0" r:id="rId5">
            <anchor moveWithCells="1" sizeWithCells="1">
              <from>
                <xdr:col>6</xdr:col>
                <xdr:colOff>304800</xdr:colOff>
                <xdr:row>126</xdr:row>
                <xdr:rowOff>205740</xdr:rowOff>
              </from>
              <to>
                <xdr:col>7</xdr:col>
                <xdr:colOff>266700</xdr:colOff>
                <xdr:row>128</xdr:row>
                <xdr:rowOff>7620</xdr:rowOff>
              </to>
            </anchor>
          </objectPr>
        </oleObject>
      </mc:Choice>
      <mc:Fallback>
        <oleObject progId="Paint.Picture" shapeId="1032" r:id="rId12"/>
      </mc:Fallback>
    </mc:AlternateContent>
    <mc:AlternateContent xmlns:mc="http://schemas.openxmlformats.org/markup-compatibility/2006">
      <mc:Choice Requires="x14">
        <oleObject progId="Paint.Picture" shapeId="1033" r:id="rId13">
          <objectPr defaultSize="0" autoPict="0" r:id="rId5">
            <anchor moveWithCells="1" sizeWithCells="1">
              <from>
                <xdr:col>15</xdr:col>
                <xdr:colOff>38100</xdr:colOff>
                <xdr:row>9</xdr:row>
                <xdr:rowOff>160020</xdr:rowOff>
              </from>
              <to>
                <xdr:col>16</xdr:col>
                <xdr:colOff>15240</xdr:colOff>
                <xdr:row>10</xdr:row>
                <xdr:rowOff>220980</xdr:rowOff>
              </to>
            </anchor>
          </objectPr>
        </oleObject>
      </mc:Choice>
      <mc:Fallback>
        <oleObject progId="Paint.Picture" shapeId="1033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2023-05-07T05:49:23Z</dcterms:created>
  <dcterms:modified xsi:type="dcterms:W3CDTF">2023-07-11T05:35:23Z</dcterms:modified>
</cp:coreProperties>
</file>