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02-統計関数\"/>
    </mc:Choice>
  </mc:AlternateContent>
  <xr:revisionPtr revIDLastSave="0" documentId="13_ncr:1_{C4A5BE0E-2E6A-478C-A908-E74BBC17F02D}" xr6:coauthVersionLast="47" xr6:coauthVersionMax="47" xr10:uidLastSave="{00000000-0000-0000-0000-000000000000}"/>
  <bookViews>
    <workbookView xWindow="1164" yWindow="60" windowWidth="20472" windowHeight="12720" xr2:uid="{41628521-F15E-4BD4-9E5C-0F2A1167885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9" i="1" l="1"/>
  <c r="F126" i="1"/>
  <c r="F132" i="1" s="1"/>
  <c r="F123" i="1"/>
  <c r="F120" i="1"/>
  <c r="F104" i="1"/>
  <c r="F98" i="1"/>
  <c r="F101" i="1" s="1"/>
  <c r="F95" i="1"/>
  <c r="F92" i="1"/>
  <c r="F89" i="1"/>
  <c r="F86" i="1"/>
  <c r="G59" i="1"/>
  <c r="G58" i="1"/>
  <c r="G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57" authorId="0" shapeId="0" xr:uid="{5AB6C476-4221-49AB-AB37-A61F4CE0FCC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</t>
        </r>
        <r>
          <rPr>
            <b/>
            <sz val="14"/>
            <color indexed="81"/>
            <rFont val="ＭＳ Ｐゴシック"/>
            <family val="3"/>
            <charset val="128"/>
          </rPr>
          <t>(C53:F55)</t>
        </r>
      </text>
    </comment>
    <comment ref="G58" authorId="0" shapeId="0" xr:uid="{B00A51A8-C25E-48B6-9F0E-BB178507CED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(C53:F55)</t>
        </r>
      </text>
    </comment>
    <comment ref="G59" authorId="0" shapeId="0" xr:uid="{E2595CA1-80F0-4174-8871-B371F05CBBB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COUNTBLANK</t>
        </r>
        <r>
          <rPr>
            <b/>
            <sz val="14"/>
            <color indexed="81"/>
            <rFont val="ＭＳ Ｐゴシック"/>
            <family val="3"/>
            <charset val="128"/>
          </rPr>
          <t>(C53:F55)</t>
        </r>
      </text>
    </comment>
    <comment ref="F86" authorId="0" shapeId="0" xr:uid="{158DCB01-4F4C-46AE-B756-1492301F279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COUNTA</t>
        </r>
        <r>
          <rPr>
            <b/>
            <sz val="14"/>
            <color indexed="8"/>
            <rFont val="ＭＳ Ｐゴシック"/>
            <family val="3"/>
            <charset val="128"/>
          </rPr>
          <t>(</t>
        </r>
        <r>
          <rPr>
            <b/>
            <sz val="14"/>
            <color indexed="81"/>
            <rFont val="ＭＳ Ｐゴシック"/>
            <family val="3"/>
            <charset val="128"/>
          </rPr>
          <t>L83:L102)</t>
        </r>
      </text>
    </comment>
    <comment ref="F89" authorId="0" shapeId="0" xr:uid="{C4778269-D230-4857-8DF9-FE4D3D492BE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COUNTBLANK</t>
        </r>
        <r>
          <rPr>
            <b/>
            <sz val="14"/>
            <color indexed="81"/>
            <rFont val="ＭＳ Ｐゴシック"/>
            <family val="3"/>
            <charset val="128"/>
          </rPr>
          <t>(K83:K102)</t>
        </r>
      </text>
    </comment>
    <comment ref="F92" authorId="0" shapeId="0" xr:uid="{071F18FC-58BD-42AD-BDD3-8F406368A1D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(F86,F89)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上の計算値の合計</t>
        </r>
      </text>
    </comment>
    <comment ref="F95" authorId="0" shapeId="0" xr:uid="{5A05C7B0-9539-46A0-9143-C7911C8914B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</t>
        </r>
        <r>
          <rPr>
            <b/>
            <sz val="14"/>
            <color indexed="81"/>
            <rFont val="ＭＳ Ｐゴシック"/>
            <family val="3"/>
            <charset val="128"/>
          </rPr>
          <t>(O83:O102)</t>
        </r>
      </text>
    </comment>
    <comment ref="F98" authorId="0" shapeId="0" xr:uid="{9976CEE0-3C71-403B-850C-8E0DD7F4FE5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(O83:O102)</t>
        </r>
      </text>
    </comment>
    <comment ref="F101" authorId="0" shapeId="0" xr:uid="{C755A5C5-2FF0-4CFF-8336-CA889A6D4CE6}">
      <text>
        <r>
          <rPr>
            <b/>
            <sz val="14"/>
            <color indexed="81"/>
            <rFont val="ＭＳ Ｐゴシック"/>
            <family val="3"/>
            <charset val="128"/>
          </rPr>
          <t>=F98</t>
        </r>
        <r>
          <rPr>
            <b/>
            <sz val="16"/>
            <color indexed="60"/>
            <rFont val="ＭＳ Ｐゴシック"/>
            <family val="3"/>
            <charset val="128"/>
          </rPr>
          <t>/</t>
        </r>
        <r>
          <rPr>
            <b/>
            <sz val="14"/>
            <color indexed="81"/>
            <rFont val="ＭＳ Ｐゴシック"/>
            <family val="3"/>
            <charset val="128"/>
          </rPr>
          <t>F95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ここは「</t>
        </r>
        <r>
          <rPr>
            <sz val="12"/>
            <color indexed="12"/>
            <rFont val="ＭＳ Ｐゴシック"/>
            <family val="3"/>
            <charset val="128"/>
          </rPr>
          <t>割り算</t>
        </r>
        <r>
          <rPr>
            <sz val="12"/>
            <color indexed="81"/>
            <rFont val="ＭＳ Ｐゴシック"/>
            <family val="3"/>
            <charset val="128"/>
          </rPr>
          <t>」でOK</t>
        </r>
      </text>
    </comment>
    <comment ref="F104" authorId="0" shapeId="0" xr:uid="{190CCAF9-AE21-41A4-A888-044FF049F68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</t>
        </r>
        <r>
          <rPr>
            <b/>
            <sz val="14"/>
            <color indexed="81"/>
            <rFont val="ＭＳ Ｐゴシック"/>
            <family val="3"/>
            <charset val="128"/>
          </rPr>
          <t>(N83:N102)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日付は</t>
        </r>
        <r>
          <rPr>
            <b/>
            <sz val="12"/>
            <color indexed="12"/>
            <rFont val="ＭＳ Ｐゴシック"/>
            <family val="3"/>
            <charset val="128"/>
          </rPr>
          <t>数値データ</t>
        </r>
        <r>
          <rPr>
            <b/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F120" authorId="0" shapeId="0" xr:uid="{626AEC68-10C3-4B4A-8B1F-27960F78029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(L118:L134)</t>
        </r>
      </text>
    </comment>
    <comment ref="F123" authorId="0" shapeId="0" xr:uid="{1180F21B-5737-497A-B038-1B706BDA380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(M118:M134)</t>
        </r>
      </text>
    </comment>
    <comment ref="F126" authorId="0" shapeId="0" xr:uid="{94FCA0F8-59B7-4D1B-A93F-40BB754226F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</t>
        </r>
        <r>
          <rPr>
            <b/>
            <sz val="14"/>
            <color indexed="81"/>
            <rFont val="ＭＳ Ｐゴシック"/>
            <family val="3"/>
            <charset val="128"/>
          </rPr>
          <t>(N118:N134)</t>
        </r>
      </text>
    </comment>
    <comment ref="F129" authorId="0" shapeId="0" xr:uid="{E580585C-2569-41FA-A8CD-15FA295A9BA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COUNTBLANK</t>
        </r>
        <r>
          <rPr>
            <b/>
            <sz val="14"/>
            <color indexed="81"/>
            <rFont val="ＭＳ Ｐゴシック"/>
            <family val="3"/>
            <charset val="128"/>
          </rPr>
          <t>(O118:O134)</t>
        </r>
      </text>
    </comment>
    <comment ref="F132" authorId="0" shapeId="0" xr:uid="{BCD513C2-626E-40BB-BF3F-F968AD1E416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(N118:N134)</t>
        </r>
        <r>
          <rPr>
            <b/>
            <sz val="16"/>
            <color indexed="16"/>
            <rFont val="ＭＳ Ｐゴシック"/>
            <family val="3"/>
            <charset val="128"/>
          </rPr>
          <t>/</t>
        </r>
        <r>
          <rPr>
            <b/>
            <sz val="14"/>
            <color indexed="81"/>
            <rFont val="ＭＳ Ｐゴシック"/>
            <family val="3"/>
            <charset val="128"/>
          </rPr>
          <t>F126</t>
        </r>
        <r>
          <rPr>
            <sz val="12"/>
            <color indexed="81"/>
            <rFont val="ＭＳ Ｐゴシック"/>
            <family val="3"/>
            <charset val="128"/>
          </rPr>
          <t xml:space="preserve">
《方法》
①「Σ」ボタン（オートサム）で試験結果をドラッグ
②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数式バーの末尾</t>
        </r>
        <r>
          <rPr>
            <u/>
            <sz val="12"/>
            <color indexed="10"/>
            <rFont val="ＭＳ Ｐゴシック"/>
            <family val="3"/>
            <charset val="128"/>
          </rPr>
          <t>を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クリックしてカーソルを入れ</t>
        </r>
        <r>
          <rPr>
            <u/>
            <sz val="12"/>
            <color indexed="10"/>
            <rFont val="ＭＳ Ｐゴシック"/>
            <family val="3"/>
            <charset val="128"/>
          </rPr>
          <t>「</t>
        </r>
        <r>
          <rPr>
            <b/>
            <u/>
            <sz val="16"/>
            <color indexed="60"/>
            <rFont val="ＭＳ Ｐゴシック"/>
            <family val="3"/>
            <charset val="128"/>
          </rPr>
          <t>/</t>
        </r>
        <r>
          <rPr>
            <u/>
            <sz val="12"/>
            <color indexed="10"/>
            <rFont val="ＭＳ Ｐゴシック"/>
            <family val="3"/>
            <charset val="128"/>
          </rPr>
          <t>」</t>
        </r>
        <r>
          <rPr>
            <sz val="12"/>
            <color indexed="81"/>
            <rFont val="ＭＳ Ｐゴシック"/>
            <family val="3"/>
            <charset val="128"/>
          </rPr>
          <t xml:space="preserve">
③</t>
        </r>
        <r>
          <rPr>
            <b/>
            <sz val="12"/>
            <color indexed="81"/>
            <rFont val="ＭＳ Ｐゴシック"/>
            <family val="3"/>
            <charset val="128"/>
          </rPr>
          <t>問3で算出した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39"/>
            <rFont val="ＭＳ Ｐゴシック"/>
            <family val="3"/>
            <charset val="128"/>
          </rPr>
          <t>試験参加者人数</t>
        </r>
        <r>
          <rPr>
            <sz val="12"/>
            <color indexed="81"/>
            <rFont val="ＭＳ Ｐゴシック"/>
            <family val="3"/>
            <charset val="128"/>
          </rPr>
          <t>」＝</t>
        </r>
        <r>
          <rPr>
            <b/>
            <sz val="14"/>
            <color indexed="81"/>
            <rFont val="ＭＳ Ｐゴシック"/>
            <family val="3"/>
            <charset val="128"/>
          </rPr>
          <t>Ｆ126</t>
        </r>
        <r>
          <rPr>
            <b/>
            <sz val="12"/>
            <color indexed="81"/>
            <rFont val="ＭＳ Ｐゴシック"/>
            <family val="3"/>
            <charset val="128"/>
          </rPr>
          <t>セルで除算</t>
        </r>
        <r>
          <rPr>
            <sz val="12"/>
            <color indexed="81"/>
            <rFont val="ＭＳ Ｐゴシック"/>
            <family val="3"/>
            <charset val="128"/>
          </rPr>
          <t>。</t>
        </r>
      </text>
    </comment>
  </commentList>
</comments>
</file>

<file path=xl/sharedStrings.xml><?xml version="1.0" encoding="utf-8"?>
<sst xmlns="http://schemas.openxmlformats.org/spreadsheetml/2006/main" count="170" uniqueCount="89">
  <si>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</si>
  <si>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</si>
  <si>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</si>
  <si>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</si>
  <si>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</si>
  <si>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</si>
  <si>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</si>
  <si>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</si>
  <si>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</si>
  <si>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</si>
  <si>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</si>
  <si>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</si>
  <si>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</si>
  <si>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</si>
  <si>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</si>
  <si>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</si>
  <si>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</si>
  <si>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</si>
  <si>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</si>
  <si>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</si>
  <si>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sz val="12"/>
        <rFont val="ＭＳ Ｐゴシック"/>
        <family val="3"/>
        <charset val="128"/>
      </rPr>
      <t>＝</t>
    </r>
    <r>
      <rPr>
        <b/>
        <sz val="12"/>
        <color indexed="12"/>
        <rFont val="ＭＳ Ｐゴシック"/>
        <family val="3"/>
        <charset val="128"/>
      </rPr>
      <t>統計関数</t>
    </r>
    <rPh sb="0" eb="2">
      <t>カンスウ</t>
    </rPh>
    <rPh sb="3" eb="5">
      <t>ブンルイ</t>
    </rPh>
    <rPh sb="6" eb="8">
      <t>トウケイ</t>
    </rPh>
    <rPh sb="8" eb="10">
      <t>カンスウ</t>
    </rPh>
    <phoneticPr fontId="4"/>
  </si>
  <si>
    <t>左のように作成してみましょう</t>
  </si>
  <si>
    <t xml:space="preserve"> 以下の表で問いに従い、計算式を設定しましょう。</t>
    <rPh sb="1" eb="3">
      <t>イカ</t>
    </rPh>
    <rPh sb="4" eb="5">
      <t>ヒョウ</t>
    </rPh>
    <rPh sb="6" eb="7">
      <t>ト</t>
    </rPh>
    <rPh sb="9" eb="10">
      <t>シタガ</t>
    </rPh>
    <rPh sb="12" eb="14">
      <t>ケイサン</t>
    </rPh>
    <rPh sb="14" eb="15">
      <t>シキ</t>
    </rPh>
    <rPh sb="16" eb="18">
      <t>セッテイ</t>
    </rPh>
    <phoneticPr fontId="4"/>
  </si>
  <si>
    <t>文字</t>
    <rPh sb="0" eb="2">
      <t>モジ</t>
    </rPh>
    <phoneticPr fontId="4"/>
  </si>
  <si>
    <t>問１）数値の入力されているセルはいくつ？</t>
    <rPh sb="0" eb="1">
      <t>ト</t>
    </rPh>
    <rPh sb="3" eb="5">
      <t>スウチ</t>
    </rPh>
    <rPh sb="6" eb="8">
      <t>ニュウリョク</t>
    </rPh>
    <phoneticPr fontId="4"/>
  </si>
  <si>
    <t>問２）入力されているセルはいくつ？</t>
    <rPh sb="0" eb="1">
      <t>ト</t>
    </rPh>
    <phoneticPr fontId="4"/>
  </si>
  <si>
    <t>問３）空白のセルはいくつ？</t>
    <rPh sb="0" eb="1">
      <t>ト</t>
    </rPh>
    <rPh sb="3" eb="5">
      <t>クウハク</t>
    </rPh>
    <phoneticPr fontId="4"/>
  </si>
  <si>
    <t>方法</t>
    <rPh sb="0" eb="2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</si>
  <si>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</si>
  <si>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</si>
  <si>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トウケイ</t>
    </rPh>
    <rPh sb="14" eb="16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</si>
  <si>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COUNT</t>
    </r>
    <r>
      <rPr>
        <b/>
        <sz val="12"/>
        <color indexed="8"/>
        <rFont val="ＭＳ Ｐゴシック"/>
        <family val="3"/>
        <charset val="128"/>
      </rPr>
      <t>・</t>
    </r>
    <r>
      <rPr>
        <b/>
        <sz val="12"/>
        <color indexed="10"/>
        <rFont val="ＭＳ Ｐゴシック"/>
        <family val="3"/>
        <charset val="128"/>
      </rPr>
      <t>COUNTA</t>
    </r>
    <r>
      <rPr>
        <b/>
        <sz val="12"/>
        <color indexed="8"/>
        <rFont val="ＭＳ Ｐゴシック"/>
        <family val="3"/>
        <charset val="128"/>
      </rPr>
      <t>・</t>
    </r>
    <r>
      <rPr>
        <b/>
        <sz val="12"/>
        <color indexed="10"/>
        <rFont val="ＭＳ Ｐゴシック"/>
        <family val="3"/>
        <charset val="128"/>
      </rPr>
      <t>COUNTBLANK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33" eb="35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</si>
  <si>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」画面が表示され、｛範囲｝をドラッグして指定します。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7" eb="19">
      <t>ハンイ</t>
    </rPh>
    <rPh sb="27" eb="29">
      <t>シテイ</t>
    </rPh>
    <phoneticPr fontId="4"/>
  </si>
  <si>
    <r>
      <rPr>
        <b/>
        <sz val="12"/>
        <color rgb="FFFF0000"/>
        <rFont val="ＭＳ Ｐゴシック"/>
        <family val="3"/>
        <charset val="128"/>
      </rPr>
      <t>COUNT</t>
    </r>
    <r>
      <rPr>
        <b/>
        <sz val="12"/>
        <rFont val="ＭＳ Ｐゴシック"/>
        <family val="3"/>
        <charset val="128"/>
      </rPr>
      <t>・</t>
    </r>
    <r>
      <rPr>
        <b/>
        <sz val="12"/>
        <color rgb="FFFF0000"/>
        <rFont val="ＭＳ Ｐゴシック"/>
        <family val="3"/>
        <charset val="128"/>
      </rPr>
      <t>COUNTA</t>
    </r>
    <r>
      <rPr>
        <b/>
        <sz val="12"/>
        <rFont val="ＭＳ Ｐゴシック"/>
        <family val="3"/>
        <charset val="128"/>
      </rPr>
      <t>・</t>
    </r>
    <r>
      <rPr>
        <b/>
        <sz val="12"/>
        <color rgb="FFFF0000"/>
        <rFont val="ＭＳ Ｐゴシック"/>
        <family val="3"/>
        <charset val="128"/>
      </rPr>
      <t>COUNTBLANK</t>
    </r>
    <r>
      <rPr>
        <b/>
        <sz val="12"/>
        <rFont val="ＭＳ Ｐゴシック"/>
        <family val="3"/>
        <charset val="128"/>
      </rPr>
      <t>関数ー（統計関数）</t>
    </r>
    <rPh sb="23" eb="25">
      <t>カンスウ</t>
    </rPh>
    <rPh sb="27" eb="29">
      <t>トウケイ</t>
    </rPh>
    <rPh sb="29" eb="31">
      <t>カンスウ</t>
    </rPh>
    <phoneticPr fontId="4"/>
  </si>
  <si>
    <t>通信販売顧客リスト</t>
    <rPh sb="0" eb="2">
      <t>ツウシン</t>
    </rPh>
    <rPh sb="2" eb="4">
      <t>ハンバイ</t>
    </rPh>
    <rPh sb="4" eb="6">
      <t>コキャク</t>
    </rPh>
    <phoneticPr fontId="4"/>
  </si>
  <si>
    <t>会員</t>
    <rPh sb="0" eb="2">
      <t>カイイン</t>
    </rPh>
    <phoneticPr fontId="4"/>
  </si>
  <si>
    <t>性別</t>
    <rPh sb="0" eb="2">
      <t>セイベツ</t>
    </rPh>
    <phoneticPr fontId="4"/>
  </si>
  <si>
    <t>住所</t>
    <rPh sb="0" eb="2">
      <t>ジュウショ</t>
    </rPh>
    <phoneticPr fontId="4"/>
  </si>
  <si>
    <t>誕生日</t>
    <rPh sb="0" eb="3">
      <t>タンジョウビ</t>
    </rPh>
    <phoneticPr fontId="4"/>
  </si>
  <si>
    <t>販売額</t>
    <rPh sb="0" eb="2">
      <t>ハンバイ</t>
    </rPh>
    <rPh sb="2" eb="3">
      <t>ガク</t>
    </rPh>
    <phoneticPr fontId="4"/>
  </si>
  <si>
    <r>
      <t>右の表で、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に関数で計算式を設定しましょう。</t>
    </r>
    <rPh sb="0" eb="1">
      <t>ミギ</t>
    </rPh>
    <rPh sb="2" eb="3">
      <t>ヒョウ</t>
    </rPh>
    <rPh sb="7" eb="9">
      <t>カンスウ</t>
    </rPh>
    <rPh sb="10" eb="12">
      <t>ケイサン</t>
    </rPh>
    <rPh sb="12" eb="13">
      <t>シキ</t>
    </rPh>
    <rPh sb="14" eb="16">
      <t>セッテイ</t>
    </rPh>
    <phoneticPr fontId="4"/>
  </si>
  <si>
    <t>吉田</t>
    <rPh sb="0" eb="2">
      <t>ヨシダ</t>
    </rPh>
    <phoneticPr fontId="4"/>
  </si>
  <si>
    <t>男</t>
    <rPh sb="0" eb="1">
      <t>オトコ</t>
    </rPh>
    <phoneticPr fontId="4"/>
  </si>
  <si>
    <t>神奈川県</t>
  </si>
  <si>
    <t>原</t>
    <rPh sb="0" eb="1">
      <t>ハラ</t>
    </rPh>
    <phoneticPr fontId="4"/>
  </si>
  <si>
    <t>女</t>
    <rPh sb="0" eb="1">
      <t>オンナ</t>
    </rPh>
    <phoneticPr fontId="4"/>
  </si>
  <si>
    <t>東京都</t>
  </si>
  <si>
    <t>答</t>
    <rPh sb="0" eb="1">
      <t>コタ</t>
    </rPh>
    <phoneticPr fontId="4"/>
  </si>
  <si>
    <t>佐藤</t>
    <rPh sb="0" eb="2">
      <t>サトウ</t>
    </rPh>
    <phoneticPr fontId="4"/>
  </si>
  <si>
    <t>千葉県</t>
  </si>
  <si>
    <t>会員数</t>
    <rPh sb="0" eb="2">
      <t>カイイン</t>
    </rPh>
    <rPh sb="2" eb="3">
      <t>スウ</t>
    </rPh>
    <phoneticPr fontId="4"/>
  </si>
  <si>
    <t>犬養</t>
    <rPh sb="0" eb="1">
      <t>イヌ</t>
    </rPh>
    <rPh sb="1" eb="2">
      <t>ヤシナ</t>
    </rPh>
    <phoneticPr fontId="4"/>
  </si>
  <si>
    <t>岸</t>
    <rPh sb="0" eb="1">
      <t>キシ</t>
    </rPh>
    <phoneticPr fontId="4"/>
  </si>
  <si>
    <t>会員空欄のセル数</t>
    <rPh sb="0" eb="2">
      <t>カイイン</t>
    </rPh>
    <rPh sb="2" eb="4">
      <t>クウラン</t>
    </rPh>
    <rPh sb="7" eb="8">
      <t>スウ</t>
    </rPh>
    <phoneticPr fontId="4"/>
  </si>
  <si>
    <t>片山</t>
    <rPh sb="0" eb="2">
      <t>カタヤマ</t>
    </rPh>
    <phoneticPr fontId="4"/>
  </si>
  <si>
    <t>大平</t>
    <rPh sb="0" eb="2">
      <t>オオヒラ</t>
    </rPh>
    <phoneticPr fontId="4"/>
  </si>
  <si>
    <t>福田</t>
    <rPh sb="0" eb="2">
      <t>フクダ</t>
    </rPh>
    <phoneticPr fontId="4"/>
  </si>
  <si>
    <t>表の行数</t>
    <rPh sb="0" eb="1">
      <t>ヒョウ</t>
    </rPh>
    <rPh sb="2" eb="4">
      <t>ギョウスウ</t>
    </rPh>
    <phoneticPr fontId="4"/>
  </si>
  <si>
    <t>三木</t>
    <rPh sb="0" eb="2">
      <t>ミキ</t>
    </rPh>
    <phoneticPr fontId="4"/>
  </si>
  <si>
    <t>園田</t>
    <rPh sb="0" eb="2">
      <t>ソノダ</t>
    </rPh>
    <phoneticPr fontId="4"/>
  </si>
  <si>
    <t>細川</t>
    <rPh sb="0" eb="2">
      <t>ホソカワ</t>
    </rPh>
    <phoneticPr fontId="4"/>
  </si>
  <si>
    <t>販売者数</t>
    <rPh sb="0" eb="3">
      <t>ハンバイシャ</t>
    </rPh>
    <rPh sb="3" eb="4">
      <t>スウ</t>
    </rPh>
    <phoneticPr fontId="4"/>
  </si>
  <si>
    <t>海部</t>
    <rPh sb="0" eb="1">
      <t>カイ</t>
    </rPh>
    <rPh sb="1" eb="2">
      <t>ブ</t>
    </rPh>
    <phoneticPr fontId="4"/>
  </si>
  <si>
    <t>販売額合計</t>
    <rPh sb="0" eb="2">
      <t>ハンバイ</t>
    </rPh>
    <rPh sb="2" eb="3">
      <t>ガク</t>
    </rPh>
    <rPh sb="3" eb="5">
      <t>ゴウケイ</t>
    </rPh>
    <phoneticPr fontId="4"/>
  </si>
  <si>
    <t>橋本</t>
    <rPh sb="0" eb="2">
      <t>ハシモト</t>
    </rPh>
    <phoneticPr fontId="4"/>
  </si>
  <si>
    <t>村山</t>
    <rPh sb="0" eb="2">
      <t>ムラヤマ</t>
    </rPh>
    <phoneticPr fontId="4"/>
  </si>
  <si>
    <t>山本</t>
    <rPh sb="0" eb="2">
      <t>ヤマモト</t>
    </rPh>
    <phoneticPr fontId="4"/>
  </si>
  <si>
    <t>一人平均販売額</t>
    <rPh sb="0" eb="2">
      <t>ヒトリ</t>
    </rPh>
    <rPh sb="2" eb="4">
      <t>ヘイキン</t>
    </rPh>
    <rPh sb="4" eb="6">
      <t>ハンバイ</t>
    </rPh>
    <rPh sb="6" eb="7">
      <t>ガク</t>
    </rPh>
    <phoneticPr fontId="4"/>
  </si>
  <si>
    <t>池田</t>
    <rPh sb="0" eb="2">
      <t>イケダ</t>
    </rPh>
    <phoneticPr fontId="4"/>
  </si>
  <si>
    <t>宇野</t>
    <rPh sb="0" eb="2">
      <t>ウノ</t>
    </rPh>
    <phoneticPr fontId="4"/>
  </si>
  <si>
    <t>誕生日の記入者数</t>
    <rPh sb="0" eb="3">
      <t>タンジョウビ</t>
    </rPh>
    <rPh sb="4" eb="6">
      <t>キニュウ</t>
    </rPh>
    <rPh sb="6" eb="7">
      <t>シャ</t>
    </rPh>
    <rPh sb="7" eb="8">
      <t>スウ</t>
    </rPh>
    <phoneticPr fontId="4"/>
  </si>
  <si>
    <t>COUNT</t>
    <phoneticPr fontId="4"/>
  </si>
  <si>
    <t>COUNTA</t>
    <phoneticPr fontId="4"/>
  </si>
  <si>
    <t>COUNTBLANK</t>
    <phoneticPr fontId="4"/>
  </si>
  <si>
    <t>名前</t>
    <rPh sb="0" eb="2">
      <t>ナマエ</t>
    </rPh>
    <phoneticPr fontId="4"/>
  </si>
  <si>
    <t>試験結果</t>
    <rPh sb="0" eb="2">
      <t>シケン</t>
    </rPh>
    <rPh sb="2" eb="4">
      <t>ケッカ</t>
    </rPh>
    <phoneticPr fontId="4"/>
  </si>
  <si>
    <t>合否</t>
    <rPh sb="0" eb="2">
      <t>ゴウヒ</t>
    </rPh>
    <phoneticPr fontId="4"/>
  </si>
  <si>
    <t>○</t>
    <phoneticPr fontId="4"/>
  </si>
  <si>
    <t>合格</t>
    <rPh sb="0" eb="2">
      <t>ゴウカク</t>
    </rPh>
    <phoneticPr fontId="4"/>
  </si>
  <si>
    <t>男の人数</t>
    <rPh sb="0" eb="1">
      <t>オトコ</t>
    </rPh>
    <rPh sb="2" eb="4">
      <t>ニンズウ</t>
    </rPh>
    <phoneticPr fontId="4"/>
  </si>
  <si>
    <t>坂本</t>
    <rPh sb="0" eb="2">
      <t>サカモト</t>
    </rPh>
    <phoneticPr fontId="4"/>
  </si>
  <si>
    <t>女の人数</t>
    <rPh sb="0" eb="1">
      <t>オンナ</t>
    </rPh>
    <rPh sb="2" eb="4">
      <t>ニンズウ</t>
    </rPh>
    <phoneticPr fontId="4"/>
  </si>
  <si>
    <t>試験参加者人数</t>
    <rPh sb="0" eb="2">
      <t>シケン</t>
    </rPh>
    <rPh sb="2" eb="5">
      <t>サンカシャ</t>
    </rPh>
    <rPh sb="5" eb="7">
      <t>ニンズウ</t>
    </rPh>
    <phoneticPr fontId="4"/>
  </si>
  <si>
    <t>不合格者数</t>
    <rPh sb="0" eb="3">
      <t>フゴウカク</t>
    </rPh>
    <rPh sb="3" eb="4">
      <t>シャ</t>
    </rPh>
    <rPh sb="4" eb="5">
      <t>スウ</t>
    </rPh>
    <phoneticPr fontId="4"/>
  </si>
  <si>
    <t>平均点</t>
    <rPh sb="0" eb="3">
      <t>ヘイキンテン</t>
    </rPh>
    <phoneticPr fontId="4"/>
  </si>
  <si>
    <r>
      <t>指定した範囲内で</t>
    </r>
    <r>
      <rPr>
        <b/>
        <sz val="12"/>
        <color indexed="10"/>
        <rFont val="ＭＳ Ｐゴシック"/>
        <family val="3"/>
        <charset val="128"/>
      </rPr>
      <t>数値のあるセル</t>
    </r>
    <r>
      <rPr>
        <b/>
        <sz val="12"/>
        <rFont val="ＭＳ Ｐゴシック"/>
        <family val="3"/>
        <charset val="128"/>
      </rPr>
      <t>個</t>
    </r>
    <r>
      <rPr>
        <b/>
        <sz val="12"/>
        <color theme="1"/>
        <rFont val="ＭＳ Ｐゴシック"/>
        <family val="3"/>
        <charset val="128"/>
      </rPr>
      <t>数</t>
    </r>
    <r>
      <rPr>
        <sz val="12"/>
        <color theme="1"/>
        <rFont val="ＭＳ Ｐゴシック"/>
        <family val="3"/>
        <charset val="128"/>
      </rPr>
      <t>を数えます。</t>
    </r>
    <rPh sb="15" eb="16">
      <t>コ</t>
    </rPh>
    <phoneticPr fontId="4"/>
  </si>
  <si>
    <r>
      <t>指定した範囲内で</t>
    </r>
    <r>
      <rPr>
        <b/>
        <sz val="12"/>
        <color indexed="10"/>
        <rFont val="ＭＳ Ｐゴシック"/>
        <family val="3"/>
        <charset val="128"/>
      </rPr>
      <t>空白でないセル</t>
    </r>
    <r>
      <rPr>
        <b/>
        <sz val="12"/>
        <rFont val="ＭＳ Ｐゴシック"/>
        <family val="3"/>
        <charset val="128"/>
      </rPr>
      <t>個</t>
    </r>
    <r>
      <rPr>
        <b/>
        <sz val="12"/>
        <color theme="1"/>
        <rFont val="ＭＳ Ｐゴシック"/>
        <family val="3"/>
        <charset val="128"/>
      </rPr>
      <t>数</t>
    </r>
    <r>
      <rPr>
        <sz val="12"/>
        <color theme="1"/>
        <rFont val="ＭＳ Ｐゴシック"/>
        <family val="3"/>
        <charset val="128"/>
      </rPr>
      <t>を数えます。</t>
    </r>
    <phoneticPr fontId="4"/>
  </si>
  <si>
    <r>
      <t>指定した範囲内で</t>
    </r>
    <r>
      <rPr>
        <b/>
        <sz val="12"/>
        <color indexed="10"/>
        <rFont val="ＭＳ Ｐゴシック"/>
        <family val="3"/>
        <charset val="128"/>
      </rPr>
      <t>空白のセル</t>
    </r>
    <r>
      <rPr>
        <b/>
        <sz val="12"/>
        <rFont val="ＭＳ Ｐゴシック"/>
        <family val="3"/>
        <charset val="128"/>
      </rPr>
      <t>個</t>
    </r>
    <r>
      <rPr>
        <b/>
        <sz val="12"/>
        <color theme="1"/>
        <rFont val="ＭＳ Ｐゴシック"/>
        <family val="3"/>
        <charset val="128"/>
      </rPr>
      <t>数</t>
    </r>
    <r>
      <rPr>
        <sz val="12"/>
        <color theme="1"/>
        <rFont val="ＭＳ Ｐゴシック"/>
        <family val="3"/>
        <charset val="128"/>
      </rPr>
      <t>を数えます。</t>
    </r>
    <phoneticPr fontId="4"/>
  </si>
  <si>
    <t>Copyright(c) Beginners Site All right reserved 2023/5/10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</si>
</sst>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m&quot;月&quot;d&quot;日&quot;;@"/>
    <numFmt numFmtId="179" formatCode="0.0_ "/>
  </numFmts>
  <fonts count="3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u/>
      <sz val="12"/>
      <color indexed="10"/>
      <name val="ＭＳ Ｐゴシック"/>
      <family val="3"/>
      <charset val="128"/>
    </font>
    <font>
      <b/>
      <sz val="16"/>
      <color indexed="16"/>
      <name val="ＭＳ Ｐゴシック"/>
      <family val="3"/>
      <charset val="128"/>
    </font>
    <font>
      <b/>
      <sz val="16"/>
      <color indexed="60"/>
      <name val="ＭＳ Ｐゴシック"/>
      <family val="3"/>
      <charset val="128"/>
    </font>
    <font>
      <b/>
      <u/>
      <sz val="16"/>
      <color indexed="60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10" fillId="5" borderId="5" xfId="0" applyFont="1" applyFill="1" applyBorder="1">
      <alignment vertical="center"/>
    </xf>
    <xf numFmtId="0" fontId="10" fillId="5" borderId="6" xfId="0" applyFont="1" applyFill="1" applyBorder="1">
      <alignment vertical="center"/>
    </xf>
    <xf numFmtId="0" fontId="10" fillId="5" borderId="7" xfId="0" applyFont="1" applyFill="1" applyBorder="1">
      <alignment vertical="center"/>
    </xf>
    <xf numFmtId="0" fontId="10" fillId="5" borderId="9" xfId="0" applyFont="1" applyFill="1" applyBorder="1">
      <alignment vertical="center"/>
    </xf>
    <xf numFmtId="0" fontId="10" fillId="5" borderId="0" xfId="0" applyFont="1" applyFill="1">
      <alignment vertical="center"/>
    </xf>
    <xf numFmtId="0" fontId="10" fillId="5" borderId="10" xfId="0" applyFont="1" applyFill="1" applyBorder="1">
      <alignment vertical="center"/>
    </xf>
    <xf numFmtId="0" fontId="10" fillId="5" borderId="12" xfId="0" applyFont="1" applyFill="1" applyBorder="1">
      <alignment vertical="center"/>
    </xf>
    <xf numFmtId="0" fontId="10" fillId="5" borderId="13" xfId="0" applyFont="1" applyFill="1" applyBorder="1">
      <alignment vertical="center"/>
    </xf>
    <xf numFmtId="0" fontId="10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5" fillId="0" borderId="15" xfId="0" applyFont="1" applyBorder="1">
      <alignment vertical="center"/>
    </xf>
    <xf numFmtId="0" fontId="17" fillId="8" borderId="15" xfId="0" applyFont="1" applyFill="1" applyBorder="1">
      <alignment vertical="center"/>
    </xf>
    <xf numFmtId="0" fontId="5" fillId="6" borderId="16" xfId="0" applyFont="1" applyFill="1" applyBorder="1">
      <alignment vertical="center"/>
    </xf>
    <xf numFmtId="38" fontId="5" fillId="0" borderId="0" xfId="1" applyFont="1" applyFill="1" applyBorder="1" applyAlignment="1">
      <alignment vertical="center"/>
    </xf>
    <xf numFmtId="0" fontId="5" fillId="9" borderId="17" xfId="0" applyFont="1" applyFill="1" applyBorder="1" applyAlignment="1">
      <alignment horizontal="center" vertical="center"/>
    </xf>
    <xf numFmtId="0" fontId="5" fillId="9" borderId="18" xfId="0" applyFont="1" applyFill="1" applyBorder="1" applyAlignment="1">
      <alignment horizontal="center" vertical="center"/>
    </xf>
    <xf numFmtId="0" fontId="5" fillId="9" borderId="19" xfId="0" applyFont="1" applyFill="1" applyBorder="1" applyAlignment="1">
      <alignment horizontal="center" vertical="center"/>
    </xf>
    <xf numFmtId="0" fontId="5" fillId="10" borderId="20" xfId="0" applyFont="1" applyFill="1" applyBorder="1">
      <alignment vertical="center"/>
    </xf>
    <xf numFmtId="0" fontId="5" fillId="0" borderId="21" xfId="0" applyFont="1" applyBorder="1" applyAlignment="1">
      <alignment horizontal="center" vertical="center"/>
    </xf>
    <xf numFmtId="0" fontId="5" fillId="0" borderId="21" xfId="0" applyFont="1" applyBorder="1">
      <alignment vertical="center"/>
    </xf>
    <xf numFmtId="178" fontId="5" fillId="0" borderId="22" xfId="0" applyNumberFormat="1" applyFont="1" applyBorder="1">
      <alignment vertical="center"/>
    </xf>
    <xf numFmtId="38" fontId="5" fillId="0" borderId="23" xfId="1" applyFont="1" applyBorder="1" applyAlignment="1">
      <alignment vertical="center"/>
    </xf>
    <xf numFmtId="0" fontId="5" fillId="10" borderId="24" xfId="0" applyFont="1" applyFill="1" applyBorder="1">
      <alignment vertical="center"/>
    </xf>
    <xf numFmtId="0" fontId="5" fillId="0" borderId="25" xfId="0" applyFont="1" applyBorder="1" applyAlignment="1">
      <alignment horizontal="center" vertical="center"/>
    </xf>
    <xf numFmtId="0" fontId="5" fillId="0" borderId="25" xfId="0" applyFont="1" applyBorder="1">
      <alignment vertical="center"/>
    </xf>
    <xf numFmtId="178" fontId="5" fillId="0" borderId="26" xfId="0" applyNumberFormat="1" applyFont="1" applyBorder="1">
      <alignment vertical="center"/>
    </xf>
    <xf numFmtId="38" fontId="5" fillId="0" borderId="27" xfId="1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38" fontId="21" fillId="8" borderId="15" xfId="1" applyFont="1" applyFill="1" applyBorder="1" applyAlignment="1">
      <alignment vertical="center"/>
    </xf>
    <xf numFmtId="38" fontId="21" fillId="0" borderId="0" xfId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21" fillId="0" borderId="0" xfId="1" applyFont="1" applyAlignment="1">
      <alignment vertical="center"/>
    </xf>
    <xf numFmtId="38" fontId="14" fillId="8" borderId="15" xfId="1" applyFont="1" applyFill="1" applyBorder="1" applyAlignment="1">
      <alignment vertical="center"/>
    </xf>
    <xf numFmtId="38" fontId="18" fillId="0" borderId="0" xfId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10" borderId="28" xfId="0" applyFont="1" applyFill="1" applyBorder="1">
      <alignment vertical="center"/>
    </xf>
    <xf numFmtId="0" fontId="5" fillId="0" borderId="29" xfId="0" applyFont="1" applyBorder="1" applyAlignment="1">
      <alignment horizontal="center" vertical="center"/>
    </xf>
    <xf numFmtId="0" fontId="5" fillId="0" borderId="29" xfId="0" applyFont="1" applyBorder="1">
      <alignment vertical="center"/>
    </xf>
    <xf numFmtId="178" fontId="5" fillId="0" borderId="30" xfId="0" applyNumberFormat="1" applyFont="1" applyBorder="1">
      <alignment vertical="center"/>
    </xf>
    <xf numFmtId="38" fontId="5" fillId="0" borderId="31" xfId="1" applyFont="1" applyBorder="1" applyAlignment="1">
      <alignment vertical="center"/>
    </xf>
    <xf numFmtId="0" fontId="5" fillId="0" borderId="32" xfId="0" applyFont="1" applyBorder="1" applyAlignment="1">
      <alignment horizontal="center" vertical="center"/>
    </xf>
    <xf numFmtId="38" fontId="5" fillId="0" borderId="32" xfId="0" applyNumberFormat="1" applyFont="1" applyBorder="1">
      <alignment vertical="center"/>
    </xf>
    <xf numFmtId="0" fontId="5" fillId="11" borderId="4" xfId="0" applyFont="1" applyFill="1" applyBorder="1" applyAlignment="1">
      <alignment horizontal="center" vertical="center"/>
    </xf>
    <xf numFmtId="0" fontId="5" fillId="0" borderId="22" xfId="0" applyFont="1" applyBorder="1">
      <alignment vertical="center"/>
    </xf>
    <xf numFmtId="38" fontId="5" fillId="0" borderId="23" xfId="1" applyFont="1" applyBorder="1" applyAlignment="1">
      <alignment horizontal="center" vertical="center"/>
    </xf>
    <xf numFmtId="0" fontId="5" fillId="0" borderId="26" xfId="0" applyFont="1" applyBorder="1">
      <alignment vertical="center"/>
    </xf>
    <xf numFmtId="38" fontId="5" fillId="0" borderId="27" xfId="1" applyFont="1" applyBorder="1" applyAlignment="1">
      <alignment horizontal="center" vertical="center"/>
    </xf>
    <xf numFmtId="0" fontId="17" fillId="0" borderId="0" xfId="0" applyFont="1">
      <alignment vertical="center"/>
    </xf>
    <xf numFmtId="179" fontId="17" fillId="0" borderId="0" xfId="0" applyNumberFormat="1" applyFont="1">
      <alignment vertical="center"/>
    </xf>
    <xf numFmtId="0" fontId="5" fillId="0" borderId="30" xfId="0" applyFont="1" applyBorder="1">
      <alignment vertical="center"/>
    </xf>
    <xf numFmtId="38" fontId="5" fillId="0" borderId="31" xfId="1" applyFont="1" applyBorder="1" applyAlignment="1">
      <alignment horizontal="center" vertical="center"/>
    </xf>
    <xf numFmtId="0" fontId="5" fillId="5" borderId="20" xfId="0" applyFont="1" applyFill="1" applyBorder="1">
      <alignment vertical="center"/>
    </xf>
    <xf numFmtId="0" fontId="5" fillId="5" borderId="24" xfId="0" applyFont="1" applyFill="1" applyBorder="1">
      <alignment vertical="center"/>
    </xf>
    <xf numFmtId="0" fontId="5" fillId="5" borderId="28" xfId="0" applyFont="1" applyFill="1" applyBorder="1">
      <alignment vertical="center"/>
    </xf>
    <xf numFmtId="0" fontId="16" fillId="7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5" fillId="10" borderId="17" xfId="0" applyFont="1" applyFill="1" applyBorder="1" applyAlignment="1">
      <alignment horizontal="center" vertical="center"/>
    </xf>
    <xf numFmtId="0" fontId="5" fillId="10" borderId="35" xfId="0" applyFont="1" applyFill="1" applyBorder="1" applyAlignment="1">
      <alignment horizontal="center" vertical="center"/>
    </xf>
    <xf numFmtId="0" fontId="5" fillId="10" borderId="33" xfId="0" applyFont="1" applyFill="1" applyBorder="1" applyAlignment="1">
      <alignment horizontal="center" vertical="center"/>
    </xf>
    <xf numFmtId="0" fontId="5" fillId="10" borderId="34" xfId="0" applyFont="1" applyFill="1" applyBorder="1" applyAlignment="1">
      <alignment horizontal="center" vertical="center"/>
    </xf>
    <xf numFmtId="0" fontId="5" fillId="10" borderId="18" xfId="0" applyFont="1" applyFill="1" applyBorder="1" applyAlignment="1">
      <alignment horizontal="center" vertical="center"/>
    </xf>
    <xf numFmtId="0" fontId="5" fillId="10" borderId="36" xfId="0" applyFont="1" applyFill="1" applyBorder="1" applyAlignment="1">
      <alignment horizontal="center" vertical="center"/>
    </xf>
    <xf numFmtId="0" fontId="5" fillId="10" borderId="19" xfId="0" applyFont="1" applyFill="1" applyBorder="1" applyAlignment="1">
      <alignment horizontal="center" vertical="center"/>
    </xf>
    <xf numFmtId="0" fontId="5" fillId="10" borderId="37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jp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3432</xdr:colOff>
      <xdr:row>39</xdr:row>
      <xdr:rowOff>40734</xdr:rowOff>
    </xdr:from>
    <xdr:to>
      <xdr:col>13</xdr:col>
      <xdr:colOff>495384</xdr:colOff>
      <xdr:row>43</xdr:row>
      <xdr:rowOff>66671</xdr:rowOff>
    </xdr:to>
    <xdr:grpSp>
      <xdr:nvGrpSpPr>
        <xdr:cNvPr id="2" name="Group 807">
          <a:extLst>
            <a:ext uri="{FF2B5EF4-FFF2-40B4-BE49-F238E27FC236}">
              <a16:creationId xmlns:a16="http://schemas.microsoft.com/office/drawing/2014/main" id="{DF170E5A-777E-4198-9A31-AD2492B8FDB5}"/>
            </a:ext>
          </a:extLst>
        </xdr:cNvPr>
        <xdr:cNvGrpSpPr>
          <a:grpSpLocks/>
        </xdr:cNvGrpSpPr>
      </xdr:nvGrpSpPr>
      <xdr:grpSpPr bwMode="auto">
        <a:xfrm>
          <a:off x="994032" y="11135454"/>
          <a:ext cx="8302452" cy="940337"/>
          <a:chOff x="72" y="717"/>
          <a:chExt cx="738" cy="69"/>
        </a:xfrm>
      </xdr:grpSpPr>
      <xdr:sp macro="" textlink="">
        <xdr:nvSpPr>
          <xdr:cNvPr id="3" name="Text Box 495" descr="キャンバス">
            <a:extLst>
              <a:ext uri="{FF2B5EF4-FFF2-40B4-BE49-F238E27FC236}">
                <a16:creationId xmlns:a16="http://schemas.microsoft.com/office/drawing/2014/main" id="{4569920E-DD1C-66AA-1DC3-98F5E5B9C664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755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4" name="Text Box 496" descr="オーク">
            <a:extLst>
              <a:ext uri="{FF2B5EF4-FFF2-40B4-BE49-F238E27FC236}">
                <a16:creationId xmlns:a16="http://schemas.microsoft.com/office/drawing/2014/main" id="{C94B3613-9CD6-2A8A-350C-B08EC7DFC1A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3" y="755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5" name="Picture 497">
            <a:extLst>
              <a:ext uri="{FF2B5EF4-FFF2-40B4-BE49-F238E27FC236}">
                <a16:creationId xmlns:a16="http://schemas.microsoft.com/office/drawing/2014/main" id="{79A2F055-4FFF-4DDB-9F88-078D5D64096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4" y="720"/>
            <a:ext cx="56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E0E87A62-BE83-B9DC-CE88-AA74C52C8E1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" y="717"/>
            <a:ext cx="55" cy="30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400050</xdr:colOff>
      <xdr:row>27</xdr:row>
      <xdr:rowOff>19050</xdr:rowOff>
    </xdr:from>
    <xdr:to>
      <xdr:col>3</xdr:col>
      <xdr:colOff>628650</xdr:colOff>
      <xdr:row>28</xdr:row>
      <xdr:rowOff>0</xdr:rowOff>
    </xdr:to>
    <xdr:pic>
      <xdr:nvPicPr>
        <xdr:cNvPr id="7" name="Picture 676">
          <a:extLst>
            <a:ext uri="{FF2B5EF4-FFF2-40B4-BE49-F238E27FC236}">
              <a16:creationId xmlns:a16="http://schemas.microsoft.com/office/drawing/2014/main" id="{E3755291-9132-47DD-86FE-6F739331C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60270" y="61912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104775</xdr:colOff>
      <xdr:row>81</xdr:row>
      <xdr:rowOff>114300</xdr:rowOff>
    </xdr:from>
    <xdr:to>
      <xdr:col>1</xdr:col>
      <xdr:colOff>457200</xdr:colOff>
      <xdr:row>83</xdr:row>
      <xdr:rowOff>0</xdr:rowOff>
    </xdr:to>
    <xdr:pic>
      <xdr:nvPicPr>
        <xdr:cNvPr id="8" name="Picture 756">
          <a:extLst>
            <a:ext uri="{FF2B5EF4-FFF2-40B4-BE49-F238E27FC236}">
              <a16:creationId xmlns:a16="http://schemas.microsoft.com/office/drawing/2014/main" id="{59BBB477-24C5-4BD9-BB1D-7FF83A043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775" y="19095720"/>
          <a:ext cx="573405" cy="342900"/>
        </a:xfrm>
        <a:prstGeom prst="rect">
          <a:avLst/>
        </a:prstGeom>
        <a:noFill/>
      </xdr:spPr>
    </xdr:pic>
    <xdr:clientData/>
  </xdr:twoCellAnchor>
  <xdr:twoCellAnchor>
    <xdr:from>
      <xdr:col>3</xdr:col>
      <xdr:colOff>161925</xdr:colOff>
      <xdr:row>83</xdr:row>
      <xdr:rowOff>125730</xdr:rowOff>
    </xdr:from>
    <xdr:to>
      <xdr:col>3</xdr:col>
      <xdr:colOff>657225</xdr:colOff>
      <xdr:row>85</xdr:row>
      <xdr:rowOff>30480</xdr:rowOff>
    </xdr:to>
    <xdr:pic>
      <xdr:nvPicPr>
        <xdr:cNvPr id="9" name="Picture 757">
          <a:extLst>
            <a:ext uri="{FF2B5EF4-FFF2-40B4-BE49-F238E27FC236}">
              <a16:creationId xmlns:a16="http://schemas.microsoft.com/office/drawing/2014/main" id="{9F0382E0-CBA0-4F60-A669-3215BEAA7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922145" y="19564350"/>
          <a:ext cx="495300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3</xdr:col>
      <xdr:colOff>451485</xdr:colOff>
      <xdr:row>65</xdr:row>
      <xdr:rowOff>20955</xdr:rowOff>
    </xdr:from>
    <xdr:to>
      <xdr:col>3</xdr:col>
      <xdr:colOff>710565</xdr:colOff>
      <xdr:row>65</xdr:row>
      <xdr:rowOff>226695</xdr:rowOff>
    </xdr:to>
    <xdr:pic>
      <xdr:nvPicPr>
        <xdr:cNvPr id="10" name="Picture 761">
          <a:extLst>
            <a:ext uri="{FF2B5EF4-FFF2-40B4-BE49-F238E27FC236}">
              <a16:creationId xmlns:a16="http://schemas.microsoft.com/office/drawing/2014/main" id="{67777237-596D-41AF-A69D-9B24049863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11705" y="15131415"/>
          <a:ext cx="243840" cy="20574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104775</xdr:colOff>
      <xdr:row>1</xdr:row>
      <xdr:rowOff>66675</xdr:rowOff>
    </xdr:from>
    <xdr:to>
      <xdr:col>14</xdr:col>
      <xdr:colOff>657225</xdr:colOff>
      <xdr:row>7</xdr:row>
      <xdr:rowOff>224805</xdr:rowOff>
    </xdr:to>
    <xdr:grpSp>
      <xdr:nvGrpSpPr>
        <xdr:cNvPr id="11" name="Group 804">
          <a:extLst>
            <a:ext uri="{FF2B5EF4-FFF2-40B4-BE49-F238E27FC236}">
              <a16:creationId xmlns:a16="http://schemas.microsoft.com/office/drawing/2014/main" id="{E1698134-7C0B-4A4B-B5C1-E60E605AAA37}"/>
            </a:ext>
          </a:extLst>
        </xdr:cNvPr>
        <xdr:cNvGrpSpPr>
          <a:grpSpLocks/>
        </xdr:cNvGrpSpPr>
      </xdr:nvGrpSpPr>
      <xdr:grpSpPr bwMode="auto">
        <a:xfrm>
          <a:off x="325755" y="295275"/>
          <a:ext cx="9902190" cy="1529730"/>
          <a:chOff x="12" y="6"/>
          <a:chExt cx="873" cy="120"/>
        </a:xfrm>
      </xdr:grpSpPr>
      <xdr:grpSp>
        <xdr:nvGrpSpPr>
          <xdr:cNvPr id="12" name="Group 802">
            <a:extLst>
              <a:ext uri="{FF2B5EF4-FFF2-40B4-BE49-F238E27FC236}">
                <a16:creationId xmlns:a16="http://schemas.microsoft.com/office/drawing/2014/main" id="{5FB5C650-B8DC-65B0-7DB3-AE121930A598}"/>
              </a:ext>
            </a:extLst>
          </xdr:cNvPr>
          <xdr:cNvGrpSpPr>
            <a:grpSpLocks/>
          </xdr:cNvGrpSpPr>
        </xdr:nvGrpSpPr>
        <xdr:grpSpPr bwMode="auto">
          <a:xfrm>
            <a:off x="12" y="6"/>
            <a:ext cx="787" cy="113"/>
            <a:chOff x="12" y="6"/>
            <a:chExt cx="787" cy="113"/>
          </a:xfrm>
        </xdr:grpSpPr>
        <xdr:sp macro="" textlink="">
          <xdr:nvSpPr>
            <xdr:cNvPr id="17" name="Text Box 1">
              <a:extLst>
                <a:ext uri="{FF2B5EF4-FFF2-40B4-BE49-F238E27FC236}">
                  <a16:creationId xmlns:a16="http://schemas.microsoft.com/office/drawing/2014/main" id="{06A11250-B833-65A9-D882-B47575FF28DC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2" y="6"/>
              <a:ext cx="154" cy="112"/>
            </a:xfrm>
            <a:prstGeom prst="rect">
              <a:avLst/>
            </a:prstGeom>
            <a:solidFill>
              <a:schemeClr val="accent1">
                <a:lumMod val="20000"/>
                <a:lumOff val="80000"/>
              </a:schemeClr>
            </a:solidFill>
            <a:ln>
              <a:headEnd/>
              <a:tailEnd/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hemeClr val="accent3"/>
            </a:lnRef>
            <a:fillRef idx="3">
              <a:schemeClr val="accent3"/>
            </a:fillRef>
            <a:effectRef idx="3">
              <a:schemeClr val="accent3"/>
            </a:effectRef>
            <a:fontRef idx="minor">
              <a:schemeClr val="lt1"/>
            </a:fontRef>
          </xdr:style>
          <xdr:txBody>
            <a:bodyPr vertOverflow="clip" wrap="square" lIns="36576" tIns="18288" rIns="36576" bIns="0" anchor="ctr" upright="1"/>
            <a:lstStyle/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｛ </a:t>
              </a:r>
              <a:r>
                <a:rPr lang="en-US" altLang="ja-JP" sz="14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COUNT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｝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カウント</a:t>
              </a:r>
            </a:p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（</a:t>
              </a:r>
              <a:r>
                <a:rPr lang="ja-JP" altLang="en-US" sz="1400" b="1" i="0" strike="noStrike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統計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）</a:t>
              </a: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</xdr:txBody>
        </xdr:sp>
        <xdr:sp macro="" textlink="">
          <xdr:nvSpPr>
            <xdr:cNvPr id="18" name="Text Box 798">
              <a:extLst>
                <a:ext uri="{FF2B5EF4-FFF2-40B4-BE49-F238E27FC236}">
                  <a16:creationId xmlns:a16="http://schemas.microsoft.com/office/drawing/2014/main" id="{0F2A190D-5139-E7D9-B4D8-00DD2FBB31FE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295" y="6"/>
              <a:ext cx="167" cy="113"/>
            </a:xfrm>
            <a:prstGeom prst="rect">
              <a:avLst/>
            </a:prstGeom>
            <a:solidFill>
              <a:schemeClr val="accent1">
                <a:lumMod val="20000"/>
                <a:lumOff val="80000"/>
              </a:schemeClr>
            </a:solidFill>
            <a:ln>
              <a:headEnd/>
              <a:tailEnd/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hemeClr val="accent3"/>
            </a:lnRef>
            <a:fillRef idx="3">
              <a:schemeClr val="accent3"/>
            </a:fillRef>
            <a:effectRef idx="3">
              <a:schemeClr val="accent3"/>
            </a:effectRef>
            <a:fontRef idx="minor">
              <a:schemeClr val="lt1"/>
            </a:fontRef>
          </xdr:style>
          <xdr:txBody>
            <a:bodyPr vertOverflow="clip" wrap="square" lIns="36576" tIns="18288" rIns="36576" bIns="0" anchor="ctr" upright="1"/>
            <a:lstStyle/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｛ </a:t>
              </a:r>
              <a:r>
                <a:rPr lang="en-US" altLang="ja-JP" sz="14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COUNTA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｝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カウンタ</a:t>
              </a:r>
            </a:p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（</a:t>
              </a:r>
              <a:r>
                <a:rPr lang="ja-JP" altLang="en-US" sz="1400" b="1" i="0" strike="noStrike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統計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）</a:t>
              </a: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</xdr:txBody>
        </xdr:sp>
        <xdr:sp macro="" textlink="">
          <xdr:nvSpPr>
            <xdr:cNvPr id="19" name="Text Box 800">
              <a:extLst>
                <a:ext uri="{FF2B5EF4-FFF2-40B4-BE49-F238E27FC236}">
                  <a16:creationId xmlns:a16="http://schemas.microsoft.com/office/drawing/2014/main" id="{EDC38F95-C150-CCCB-B498-2D98C2362CDC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86" y="6"/>
              <a:ext cx="213" cy="111"/>
            </a:xfrm>
            <a:prstGeom prst="rect">
              <a:avLst/>
            </a:prstGeom>
            <a:solidFill>
              <a:schemeClr val="accent1">
                <a:lumMod val="20000"/>
                <a:lumOff val="80000"/>
              </a:schemeClr>
            </a:solidFill>
            <a:ln>
              <a:headEnd/>
              <a:tailEnd/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hemeClr val="accent1"/>
            </a:lnRef>
            <a:fillRef idx="3">
              <a:schemeClr val="accent1"/>
            </a:fillRef>
            <a:effectRef idx="3">
              <a:schemeClr val="accent1"/>
            </a:effectRef>
            <a:fontRef idx="minor">
              <a:schemeClr val="lt1"/>
            </a:fontRef>
          </xdr:style>
          <xdr:txBody>
            <a:bodyPr vertOverflow="clip" wrap="square" lIns="36576" tIns="18288" rIns="36576" bIns="0" anchor="ctr" upright="1"/>
            <a:lstStyle/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｛ </a:t>
              </a:r>
              <a:r>
                <a:rPr lang="en-US" altLang="ja-JP" sz="14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COUNTBLANK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関数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 ｝</a:t>
              </a:r>
            </a:p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カウントブランク</a:t>
              </a:r>
            </a:p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（</a:t>
              </a:r>
              <a:r>
                <a:rPr lang="ja-JP" altLang="en-US" sz="1400" b="1" i="0" strike="noStrike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統計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）</a:t>
              </a: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defRPr sz="1000"/>
              </a:pPr>
              <a:endPara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</xdr:txBody>
        </xdr:sp>
      </xdr:grpSp>
      <xdr:grpSp>
        <xdr:nvGrpSpPr>
          <xdr:cNvPr id="13" name="Group 803">
            <a:extLst>
              <a:ext uri="{FF2B5EF4-FFF2-40B4-BE49-F238E27FC236}">
                <a16:creationId xmlns:a16="http://schemas.microsoft.com/office/drawing/2014/main" id="{B88CAD47-5B2D-919A-9BE2-A33CEED4C03F}"/>
              </a:ext>
            </a:extLst>
          </xdr:cNvPr>
          <xdr:cNvGrpSpPr>
            <a:grpSpLocks/>
          </xdr:cNvGrpSpPr>
        </xdr:nvGrpSpPr>
        <xdr:grpSpPr bwMode="auto">
          <a:xfrm>
            <a:off x="135" y="75"/>
            <a:ext cx="750" cy="51"/>
            <a:chOff x="135" y="75"/>
            <a:chExt cx="750" cy="51"/>
          </a:xfrm>
        </xdr:grpSpPr>
        <xdr:sp macro="" textlink="">
          <xdr:nvSpPr>
            <xdr:cNvPr id="14" name="Text Box 759" descr="キャンバス">
              <a:extLst>
                <a:ext uri="{FF2B5EF4-FFF2-40B4-BE49-F238E27FC236}">
                  <a16:creationId xmlns:a16="http://schemas.microsoft.com/office/drawing/2014/main" id="{A4AD7F05-4E84-D5F1-82C3-F9E97820464B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35" y="75"/>
              <a:ext cx="133" cy="50"/>
            </a:xfrm>
            <a:prstGeom prst="rect">
              <a:avLst/>
            </a:prstGeom>
            <a:solidFill>
              <a:schemeClr val="accent4">
                <a:lumMod val="20000"/>
                <a:lumOff val="80000"/>
              </a:schemeClr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ctr" upright="1"/>
            <a:lstStyle/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指定した範囲内で</a:t>
              </a:r>
            </a:p>
            <a:p>
              <a:pPr algn="l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数値のあるセル数</a:t>
              </a: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を数えます。</a:t>
              </a:r>
            </a:p>
          </xdr:txBody>
        </xdr:sp>
        <xdr:sp macro="" textlink="">
          <xdr:nvSpPr>
            <xdr:cNvPr id="15" name="Text Box 799" descr="キャンバス">
              <a:extLst>
                <a:ext uri="{FF2B5EF4-FFF2-40B4-BE49-F238E27FC236}">
                  <a16:creationId xmlns:a16="http://schemas.microsoft.com/office/drawing/2014/main" id="{196F69C3-0DB1-A0D2-29DC-43E9B714AA07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436" y="76"/>
              <a:ext cx="136" cy="50"/>
            </a:xfrm>
            <a:prstGeom prst="rect">
              <a:avLst/>
            </a:prstGeom>
            <a:solidFill>
              <a:schemeClr val="accent4">
                <a:lumMod val="20000"/>
                <a:lumOff val="80000"/>
              </a:schemeClr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ctr" upright="1"/>
            <a:lstStyle/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指定した範囲内で</a:t>
              </a:r>
            </a:p>
            <a:p>
              <a:pPr algn="l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空白でないセル数</a:t>
              </a: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を数えます。</a:t>
              </a:r>
            </a:p>
          </xdr:txBody>
        </xdr:sp>
        <xdr:sp macro="" textlink="">
          <xdr:nvSpPr>
            <xdr:cNvPr id="16" name="Text Box 801" descr="キャンバス">
              <a:extLst>
                <a:ext uri="{FF2B5EF4-FFF2-40B4-BE49-F238E27FC236}">
                  <a16:creationId xmlns:a16="http://schemas.microsoft.com/office/drawing/2014/main" id="{F2906683-8E9B-FEB0-4995-54FFBAD4BBF1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764" y="76"/>
              <a:ext cx="121" cy="50"/>
            </a:xfrm>
            <a:prstGeom prst="rect">
              <a:avLst/>
            </a:prstGeom>
            <a:solidFill>
              <a:schemeClr val="accent4">
                <a:lumMod val="20000"/>
                <a:lumOff val="80000"/>
              </a:schemeClr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ctr" upright="1"/>
            <a:lstStyle/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指定した範囲内で</a:t>
              </a:r>
            </a:p>
            <a:p>
              <a:pPr algn="l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空白のセル数</a:t>
              </a: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を数えます。</a:t>
              </a:r>
            </a:p>
          </xdr:txBody>
        </xdr:sp>
      </xdr:grpSp>
    </xdr:grpSp>
    <xdr:clientData/>
  </xdr:twoCellAnchor>
  <xdr:twoCellAnchor>
    <xdr:from>
      <xdr:col>1</xdr:col>
      <xdr:colOff>66674</xdr:colOff>
      <xdr:row>51</xdr:row>
      <xdr:rowOff>76200</xdr:rowOff>
    </xdr:from>
    <xdr:to>
      <xdr:col>1</xdr:col>
      <xdr:colOff>619125</xdr:colOff>
      <xdr:row>53</xdr:row>
      <xdr:rowOff>35944</xdr:rowOff>
    </xdr:to>
    <xdr:pic>
      <xdr:nvPicPr>
        <xdr:cNvPr id="20" name="Picture 805">
          <a:extLst>
            <a:ext uri="{FF2B5EF4-FFF2-40B4-BE49-F238E27FC236}">
              <a16:creationId xmlns:a16="http://schemas.microsoft.com/office/drawing/2014/main" id="{D5863035-035A-4DEB-8734-20DC6EC4F3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87654" y="11932920"/>
          <a:ext cx="552451" cy="416944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57150</xdr:colOff>
      <xdr:row>51</xdr:row>
      <xdr:rowOff>0</xdr:rowOff>
    </xdr:from>
    <xdr:to>
      <xdr:col>9</xdr:col>
      <xdr:colOff>591503</xdr:colOff>
      <xdr:row>52</xdr:row>
      <xdr:rowOff>85725</xdr:rowOff>
    </xdr:to>
    <xdr:pic>
      <xdr:nvPicPr>
        <xdr:cNvPr id="21" name="Picture 806">
          <a:extLst>
            <a:ext uri="{FF2B5EF4-FFF2-40B4-BE49-F238E27FC236}">
              <a16:creationId xmlns:a16="http://schemas.microsoft.com/office/drawing/2014/main" id="{04D4A3F4-C791-4C60-9AA6-C863D7F7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79770" y="11856720"/>
          <a:ext cx="534353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76200</xdr:colOff>
      <xdr:row>114</xdr:row>
      <xdr:rowOff>19050</xdr:rowOff>
    </xdr:from>
    <xdr:to>
      <xdr:col>1</xdr:col>
      <xdr:colOff>551089</xdr:colOff>
      <xdr:row>115</xdr:row>
      <xdr:rowOff>114300</xdr:rowOff>
    </xdr:to>
    <xdr:pic>
      <xdr:nvPicPr>
        <xdr:cNvPr id="22" name="Picture 824">
          <a:extLst>
            <a:ext uri="{FF2B5EF4-FFF2-40B4-BE49-F238E27FC236}">
              <a16:creationId xmlns:a16="http://schemas.microsoft.com/office/drawing/2014/main" id="{106F2A4E-AED0-463D-83E6-F51BFCD69D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6200" y="26727150"/>
          <a:ext cx="695869" cy="3238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85725</xdr:colOff>
      <xdr:row>116</xdr:row>
      <xdr:rowOff>152400</xdr:rowOff>
    </xdr:from>
    <xdr:to>
      <xdr:col>4</xdr:col>
      <xdr:colOff>680085</xdr:colOff>
      <xdr:row>118</xdr:row>
      <xdr:rowOff>38100</xdr:rowOff>
    </xdr:to>
    <xdr:pic>
      <xdr:nvPicPr>
        <xdr:cNvPr id="23" name="Picture 825">
          <a:extLst>
            <a:ext uri="{FF2B5EF4-FFF2-40B4-BE49-F238E27FC236}">
              <a16:creationId xmlns:a16="http://schemas.microsoft.com/office/drawing/2014/main" id="{035552B2-3EB5-4E9E-967D-51610124EB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615565" y="27317700"/>
          <a:ext cx="594360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66675</xdr:colOff>
      <xdr:row>43</xdr:row>
      <xdr:rowOff>123825</xdr:rowOff>
    </xdr:from>
    <xdr:to>
      <xdr:col>10</xdr:col>
      <xdr:colOff>229956</xdr:colOff>
      <xdr:row>49</xdr:row>
      <xdr:rowOff>199923</xdr:rowOff>
    </xdr:to>
    <xdr:grpSp>
      <xdr:nvGrpSpPr>
        <xdr:cNvPr id="25" name="グループ化 24">
          <a:extLst>
            <a:ext uri="{FF2B5EF4-FFF2-40B4-BE49-F238E27FC236}">
              <a16:creationId xmlns:a16="http://schemas.microsoft.com/office/drawing/2014/main" id="{E2A4B253-7BD7-4A4B-AB9D-A1BE796FFD9A}"/>
            </a:ext>
          </a:extLst>
        </xdr:cNvPr>
        <xdr:cNvGrpSpPr/>
      </xdr:nvGrpSpPr>
      <xdr:grpSpPr>
        <a:xfrm>
          <a:off x="66675" y="12132945"/>
          <a:ext cx="6655521" cy="1447698"/>
          <a:chOff x="180975" y="10287000"/>
          <a:chExt cx="6669152" cy="1447698"/>
        </a:xfrm>
      </xdr:grpSpPr>
      <xdr:pic>
        <xdr:nvPicPr>
          <xdr:cNvPr id="26" name="図 25">
            <a:extLst>
              <a:ext uri="{FF2B5EF4-FFF2-40B4-BE49-F238E27FC236}">
                <a16:creationId xmlns:a16="http://schemas.microsoft.com/office/drawing/2014/main" id="{27CF8924-D5B2-67DC-0847-3ABBBE81F9C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180975" y="10287000"/>
            <a:ext cx="2466975" cy="1447292"/>
          </a:xfrm>
          <a:prstGeom prst="rect">
            <a:avLst/>
          </a:prstGeom>
        </xdr:spPr>
      </xdr:pic>
      <xdr:pic>
        <xdr:nvPicPr>
          <xdr:cNvPr id="27" name="図 26">
            <a:extLst>
              <a:ext uri="{FF2B5EF4-FFF2-40B4-BE49-F238E27FC236}">
                <a16:creationId xmlns:a16="http://schemas.microsoft.com/office/drawing/2014/main" id="{660EFE11-4318-CF87-86D5-CF3D87E5F8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2459651" y="10915650"/>
            <a:ext cx="4390476" cy="819048"/>
          </a:xfrm>
          <a:prstGeom prst="rect">
            <a:avLst/>
          </a:prstGeom>
        </xdr:spPr>
      </xdr:pic>
    </xdr:grpSp>
    <xdr:clientData/>
  </xdr:twoCellAnchor>
  <xdr:twoCellAnchor>
    <xdr:from>
      <xdr:col>6</xdr:col>
      <xdr:colOff>516255</xdr:colOff>
      <xdr:row>59</xdr:row>
      <xdr:rowOff>86065</xdr:rowOff>
    </xdr:from>
    <xdr:to>
      <xdr:col>18</xdr:col>
      <xdr:colOff>163316</xdr:colOff>
      <xdr:row>68</xdr:row>
      <xdr:rowOff>167645</xdr:rowOff>
    </xdr:to>
    <xdr:grpSp>
      <xdr:nvGrpSpPr>
        <xdr:cNvPr id="44" name="グループ化 43">
          <a:extLst>
            <a:ext uri="{FF2B5EF4-FFF2-40B4-BE49-F238E27FC236}">
              <a16:creationId xmlns:a16="http://schemas.microsoft.com/office/drawing/2014/main" id="{67EA27BA-A332-4CD0-8740-DB955779A798}"/>
            </a:ext>
          </a:extLst>
        </xdr:cNvPr>
        <xdr:cNvGrpSpPr/>
      </xdr:nvGrpSpPr>
      <xdr:grpSpPr>
        <a:xfrm>
          <a:off x="4585335" y="15752785"/>
          <a:ext cx="8059541" cy="2352340"/>
          <a:chOff x="4295775" y="15714685"/>
          <a:chExt cx="8059541" cy="2352340"/>
        </a:xfrm>
      </xdr:grpSpPr>
      <xdr:grpSp>
        <xdr:nvGrpSpPr>
          <xdr:cNvPr id="28" name="グループ化 27">
            <a:extLst>
              <a:ext uri="{FF2B5EF4-FFF2-40B4-BE49-F238E27FC236}">
                <a16:creationId xmlns:a16="http://schemas.microsoft.com/office/drawing/2014/main" id="{7989EA74-9B32-4E62-9752-79752FF22C67}"/>
              </a:ext>
            </a:extLst>
          </xdr:cNvPr>
          <xdr:cNvGrpSpPr/>
        </xdr:nvGrpSpPr>
        <xdr:grpSpPr>
          <a:xfrm>
            <a:off x="4295775" y="16188695"/>
            <a:ext cx="3838576" cy="1878330"/>
            <a:chOff x="4526704" y="14973622"/>
            <a:chExt cx="3239321" cy="1311892"/>
          </a:xfrm>
        </xdr:grpSpPr>
        <xdr:pic>
          <xdr:nvPicPr>
            <xdr:cNvPr id="29" name="図 28">
              <a:extLst>
                <a:ext uri="{FF2B5EF4-FFF2-40B4-BE49-F238E27FC236}">
                  <a16:creationId xmlns:a16="http://schemas.microsoft.com/office/drawing/2014/main" id="{0BD5CD4F-C5FF-6E82-0A3F-6EA3DF3ADC93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4526704" y="14973622"/>
              <a:ext cx="1580952" cy="1009524"/>
            </a:xfrm>
            <a:prstGeom prst="rect">
              <a:avLst/>
            </a:prstGeom>
          </xdr:spPr>
        </xdr:pic>
        <xdr:pic>
          <xdr:nvPicPr>
            <xdr:cNvPr id="30" name="図 29">
              <a:extLst>
                <a:ext uri="{FF2B5EF4-FFF2-40B4-BE49-F238E27FC236}">
                  <a16:creationId xmlns:a16="http://schemas.microsoft.com/office/drawing/2014/main" id="{80B4C825-6864-26EC-000D-DDFEA44F8FB4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4680311" y="15851339"/>
              <a:ext cx="3085714" cy="434175"/>
            </a:xfrm>
            <a:prstGeom prst="rect">
              <a:avLst/>
            </a:prstGeom>
          </xdr:spPr>
        </xdr:pic>
      </xdr:grpSp>
      <xdr:grpSp>
        <xdr:nvGrpSpPr>
          <xdr:cNvPr id="31" name="グループ化 30">
            <a:extLst>
              <a:ext uri="{FF2B5EF4-FFF2-40B4-BE49-F238E27FC236}">
                <a16:creationId xmlns:a16="http://schemas.microsoft.com/office/drawing/2014/main" id="{590A07FE-605F-4D8A-A443-116781FB1078}"/>
              </a:ext>
            </a:extLst>
          </xdr:cNvPr>
          <xdr:cNvGrpSpPr/>
        </xdr:nvGrpSpPr>
        <xdr:grpSpPr>
          <a:xfrm>
            <a:off x="7204709" y="15714685"/>
            <a:ext cx="5150607" cy="1748278"/>
            <a:chOff x="6581774" y="14053820"/>
            <a:chExt cx="5201472" cy="1538453"/>
          </a:xfrm>
        </xdr:grpSpPr>
        <xdr:pic>
          <xdr:nvPicPr>
            <xdr:cNvPr id="32" name="図 31">
              <a:extLst>
                <a:ext uri="{FF2B5EF4-FFF2-40B4-BE49-F238E27FC236}">
                  <a16:creationId xmlns:a16="http://schemas.microsoft.com/office/drawing/2014/main" id="{16E73165-2724-149A-AF76-023DFB0D12D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6581774" y="14055972"/>
              <a:ext cx="2676525" cy="1536301"/>
            </a:xfrm>
            <a:prstGeom prst="rect">
              <a:avLst/>
            </a:prstGeom>
          </xdr:spPr>
        </xdr:pic>
        <xdr:pic>
          <xdr:nvPicPr>
            <xdr:cNvPr id="33" name="図 32">
              <a:extLst>
                <a:ext uri="{FF2B5EF4-FFF2-40B4-BE49-F238E27FC236}">
                  <a16:creationId xmlns:a16="http://schemas.microsoft.com/office/drawing/2014/main" id="{2A007C9B-1031-44F7-899C-101D7967D60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1"/>
            <a:stretch>
              <a:fillRect/>
            </a:stretch>
          </xdr:blipFill>
          <xdr:spPr>
            <a:xfrm>
              <a:off x="7668960" y="14053820"/>
              <a:ext cx="4114286" cy="723810"/>
            </a:xfrm>
            <a:prstGeom prst="rect">
              <a:avLst/>
            </a:prstGeom>
          </xdr:spPr>
        </xdr:pic>
      </xdr:grpSp>
    </xdr:grpSp>
    <xdr:clientData/>
  </xdr:twoCellAnchor>
  <xdr:twoCellAnchor editAs="oneCell">
    <xdr:from>
      <xdr:col>2</xdr:col>
      <xdr:colOff>59055</xdr:colOff>
      <xdr:row>138</xdr:row>
      <xdr:rowOff>72390</xdr:rowOff>
    </xdr:from>
    <xdr:to>
      <xdr:col>14</xdr:col>
      <xdr:colOff>716280</xdr:colOff>
      <xdr:row>144</xdr:row>
      <xdr:rowOff>192694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55BF9101-55FC-4C50-80FC-9377D836A6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049655" y="33333690"/>
          <a:ext cx="9237345" cy="1491904"/>
        </a:xfrm>
        <a:prstGeom prst="rect">
          <a:avLst/>
        </a:prstGeom>
        <a:ln>
          <a:solidFill>
            <a:srgbClr val="0070C0"/>
          </a:solidFill>
        </a:ln>
      </xdr:spPr>
    </xdr:pic>
    <xdr:clientData/>
  </xdr:twoCellAnchor>
  <xdr:twoCellAnchor editAs="oneCell">
    <xdr:from>
      <xdr:col>6</xdr:col>
      <xdr:colOff>723900</xdr:colOff>
      <xdr:row>10</xdr:row>
      <xdr:rowOff>175260</xdr:rowOff>
    </xdr:from>
    <xdr:to>
      <xdr:col>9</xdr:col>
      <xdr:colOff>548640</xdr:colOff>
      <xdr:row>12</xdr:row>
      <xdr:rowOff>167640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06F72388-EF24-711D-3C7E-90F514DF76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92980" y="2461260"/>
          <a:ext cx="1478280" cy="449580"/>
        </a:xfrm>
        <a:prstGeom prst="rect">
          <a:avLst/>
        </a:prstGeom>
      </xdr:spPr>
    </xdr:pic>
    <xdr:clientData/>
  </xdr:twoCellAnchor>
  <xdr:twoCellAnchor>
    <xdr:from>
      <xdr:col>5</xdr:col>
      <xdr:colOff>693420</xdr:colOff>
      <xdr:row>20</xdr:row>
      <xdr:rowOff>76200</xdr:rowOff>
    </xdr:from>
    <xdr:to>
      <xdr:col>17</xdr:col>
      <xdr:colOff>320040</xdr:colOff>
      <xdr:row>34</xdr:row>
      <xdr:rowOff>2110740</xdr:rowOff>
    </xdr:to>
    <xdr:grpSp>
      <xdr:nvGrpSpPr>
        <xdr:cNvPr id="43" name="グループ化 42">
          <a:extLst>
            <a:ext uri="{FF2B5EF4-FFF2-40B4-BE49-F238E27FC236}">
              <a16:creationId xmlns:a16="http://schemas.microsoft.com/office/drawing/2014/main" id="{94959568-6548-9AEA-6BE3-3BA057907C54}"/>
            </a:ext>
          </a:extLst>
        </xdr:cNvPr>
        <xdr:cNvGrpSpPr/>
      </xdr:nvGrpSpPr>
      <xdr:grpSpPr>
        <a:xfrm>
          <a:off x="3992880" y="4648200"/>
          <a:ext cx="8122920" cy="5234940"/>
          <a:chOff x="4015740" y="4648200"/>
          <a:chExt cx="8122920" cy="5234940"/>
        </a:xfrm>
      </xdr:grpSpPr>
      <xdr:pic>
        <xdr:nvPicPr>
          <xdr:cNvPr id="40" name="図 39">
            <a:extLst>
              <a:ext uri="{FF2B5EF4-FFF2-40B4-BE49-F238E27FC236}">
                <a16:creationId xmlns:a16="http://schemas.microsoft.com/office/drawing/2014/main" id="{4E6A0A5B-73B8-4BD6-B16F-AFEBB2A2699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433060" y="4648200"/>
            <a:ext cx="6705600" cy="287274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2" name="図 41">
            <a:extLst>
              <a:ext uri="{FF2B5EF4-FFF2-40B4-BE49-F238E27FC236}">
                <a16:creationId xmlns:a16="http://schemas.microsoft.com/office/drawing/2014/main" id="{D2CFB68B-9148-42DF-8B9E-6D81ECB5F6F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15740" y="6766560"/>
            <a:ext cx="4815840" cy="311658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8BE08-F1B0-4C46-A0B6-6D05122D97FC}">
  <dimension ref="A1:O134"/>
  <sheetViews>
    <sheetView tabSelected="1" workbookViewId="0">
      <selection activeCell="A2" sqref="A2"/>
    </sheetView>
  </sheetViews>
  <sheetFormatPr defaultColWidth="9" defaultRowHeight="18" customHeight="1" x14ac:dyDescent="0.45"/>
  <cols>
    <col min="1" max="1" width="2.8984375" style="2" customWidth="1"/>
    <col min="2" max="8" width="10.09765625" style="1" customWidth="1"/>
    <col min="9" max="9" width="1.5" style="1" customWidth="1"/>
    <col min="10" max="16" width="10.09765625" style="1" customWidth="1"/>
    <col min="17" max="16384" width="9" style="1"/>
  </cols>
  <sheetData>
    <row r="1" spans="1:15" ht="18" customHeight="1" x14ac:dyDescent="0.45">
      <c r="A1" s="68" t="s">
        <v>88</v>
      </c>
      <c r="B1" s="68"/>
      <c r="C1" s="68"/>
      <c r="D1" s="68"/>
      <c r="E1" s="68"/>
      <c r="F1" s="68"/>
      <c r="G1" s="68"/>
    </row>
    <row r="10" spans="1:15" ht="18" customHeight="1" thickBot="1" x14ac:dyDescent="0.5">
      <c r="C10" s="69" t="s">
        <v>0</v>
      </c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1"/>
      <c r="O10" s="3"/>
    </row>
    <row r="11" spans="1:15" ht="18" customHeight="1" thickTop="1" x14ac:dyDescent="0.45">
      <c r="A11" s="1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ht="18" customHeight="1" x14ac:dyDescent="0.45">
      <c r="A12" s="1"/>
      <c r="D12" s="5" t="s">
        <v>1</v>
      </c>
      <c r="G12" s="6"/>
      <c r="H12" s="6"/>
      <c r="I12" s="6"/>
      <c r="J12" s="6"/>
      <c r="K12" s="4"/>
      <c r="L12" s="4"/>
      <c r="M12" s="4"/>
      <c r="N12" s="4"/>
      <c r="O12" s="4"/>
    </row>
    <row r="13" spans="1:15" ht="18" customHeight="1" x14ac:dyDescent="0.45">
      <c r="A13" s="1"/>
      <c r="E13" s="7"/>
      <c r="F13" s="4"/>
      <c r="G13" s="8"/>
      <c r="H13" s="9"/>
    </row>
    <row r="15" spans="1:15" ht="18" customHeight="1" x14ac:dyDescent="0.45">
      <c r="D15" s="72" t="s">
        <v>2</v>
      </c>
      <c r="E15" s="10" t="s">
        <v>3</v>
      </c>
      <c r="F15" s="11"/>
      <c r="G15" s="11"/>
      <c r="H15" s="11"/>
      <c r="I15" s="11"/>
      <c r="J15" s="11"/>
      <c r="K15" s="11"/>
      <c r="L15" s="11"/>
      <c r="M15" s="11"/>
      <c r="N15" s="12"/>
    </row>
    <row r="16" spans="1:15" ht="18" customHeight="1" x14ac:dyDescent="0.45">
      <c r="D16" s="73"/>
      <c r="E16" s="13" t="s">
        <v>4</v>
      </c>
      <c r="F16" s="14"/>
      <c r="G16" s="14"/>
      <c r="H16" s="14"/>
      <c r="I16" s="14"/>
      <c r="J16" s="14"/>
      <c r="K16" s="14"/>
      <c r="L16" s="14"/>
      <c r="M16" s="14"/>
      <c r="N16" s="15"/>
    </row>
    <row r="17" spans="2:14" ht="18" customHeight="1" x14ac:dyDescent="0.45">
      <c r="D17" s="73"/>
      <c r="E17" s="13" t="s">
        <v>5</v>
      </c>
      <c r="F17" s="14"/>
      <c r="G17" s="14"/>
      <c r="H17" s="14"/>
      <c r="I17" s="14"/>
      <c r="J17" s="14"/>
      <c r="K17" s="14"/>
      <c r="L17" s="14"/>
      <c r="M17" s="14"/>
      <c r="N17" s="15"/>
    </row>
    <row r="18" spans="2:14" ht="18" customHeight="1" x14ac:dyDescent="0.45">
      <c r="D18" s="73"/>
      <c r="E18" s="13" t="s">
        <v>6</v>
      </c>
      <c r="F18" s="14"/>
      <c r="G18" s="14"/>
      <c r="H18" s="14"/>
      <c r="I18" s="14"/>
      <c r="J18" s="14"/>
      <c r="K18" s="14"/>
      <c r="L18" s="14"/>
      <c r="M18" s="14"/>
      <c r="N18" s="15"/>
    </row>
    <row r="19" spans="2:14" ht="18" customHeight="1" thickBot="1" x14ac:dyDescent="0.5">
      <c r="D19" s="74"/>
      <c r="E19" s="16" t="s">
        <v>7</v>
      </c>
      <c r="F19" s="17"/>
      <c r="G19" s="17"/>
      <c r="H19" s="17"/>
      <c r="I19" s="17"/>
      <c r="J19" s="17"/>
      <c r="K19" s="17"/>
      <c r="L19" s="17"/>
      <c r="M19" s="17"/>
      <c r="N19" s="18"/>
    </row>
    <row r="20" spans="2:14" ht="18" customHeight="1" thickTop="1" x14ac:dyDescent="0.45"/>
    <row r="22" spans="2:14" ht="18" customHeight="1" thickBot="1" x14ac:dyDescent="0.5">
      <c r="B22" s="75" t="s">
        <v>8</v>
      </c>
      <c r="C22" s="76"/>
      <c r="D22" s="77"/>
    </row>
    <row r="23" spans="2:14" ht="18" customHeight="1" thickTop="1" x14ac:dyDescent="0.45"/>
    <row r="24" spans="2:14" ht="18" customHeight="1" x14ac:dyDescent="0.45">
      <c r="B24" s="1" t="s">
        <v>9</v>
      </c>
    </row>
    <row r="25" spans="2:14" ht="18" customHeight="1" x14ac:dyDescent="0.45">
      <c r="B25" s="1" t="s">
        <v>10</v>
      </c>
    </row>
    <row r="26" spans="2:14" ht="18" customHeight="1" x14ac:dyDescent="0.45">
      <c r="B26" s="19" t="s">
        <v>11</v>
      </c>
    </row>
    <row r="27" spans="2:14" ht="18" customHeight="1" x14ac:dyDescent="0.45">
      <c r="B27" s="19" t="s">
        <v>12</v>
      </c>
    </row>
    <row r="28" spans="2:14" ht="18" customHeight="1" x14ac:dyDescent="0.45">
      <c r="B28" s="19" t="s">
        <v>13</v>
      </c>
    </row>
    <row r="29" spans="2:14" ht="18" customHeight="1" x14ac:dyDescent="0.45">
      <c r="B29" s="1" t="s">
        <v>14</v>
      </c>
    </row>
    <row r="30" spans="2:14" ht="18" customHeight="1" x14ac:dyDescent="0.45">
      <c r="B30" s="1" t="s">
        <v>15</v>
      </c>
    </row>
    <row r="31" spans="2:14" ht="18" customHeight="1" x14ac:dyDescent="0.45">
      <c r="B31" s="1" t="s">
        <v>16</v>
      </c>
    </row>
    <row r="32" spans="2:14" ht="18" customHeight="1" x14ac:dyDescent="0.45">
      <c r="B32" s="1" t="s">
        <v>17</v>
      </c>
    </row>
    <row r="33" spans="1:14" ht="18" customHeight="1" x14ac:dyDescent="0.45">
      <c r="B33" s="1" t="s">
        <v>18</v>
      </c>
    </row>
    <row r="34" spans="1:14" ht="18" customHeight="1" x14ac:dyDescent="0.45">
      <c r="B34" s="1" t="s">
        <v>19</v>
      </c>
    </row>
    <row r="35" spans="1:14" ht="189.6" customHeight="1" x14ac:dyDescent="0.45"/>
    <row r="37" spans="1:14" ht="18" customHeight="1" x14ac:dyDescent="0.45">
      <c r="A37" s="1"/>
      <c r="C37" s="78" t="s">
        <v>20</v>
      </c>
      <c r="D37" s="79"/>
      <c r="E37" s="79"/>
      <c r="F37" s="79"/>
      <c r="G37" s="80"/>
    </row>
    <row r="38" spans="1:14" ht="18" customHeight="1" thickBot="1" x14ac:dyDescent="0.5">
      <c r="A38" s="1"/>
      <c r="C38" s="81"/>
      <c r="D38" s="82"/>
      <c r="E38" s="82"/>
      <c r="F38" s="82"/>
      <c r="G38" s="83"/>
    </row>
    <row r="39" spans="1:14" ht="18" customHeight="1" thickTop="1" x14ac:dyDescent="0.45"/>
    <row r="46" spans="1:14" ht="18" customHeight="1" x14ac:dyDescent="0.45">
      <c r="K46" s="66" t="s">
        <v>21</v>
      </c>
      <c r="L46" s="66"/>
      <c r="M46" s="66"/>
      <c r="N46" s="66"/>
    </row>
    <row r="51" spans="2:15" ht="18" customHeight="1" x14ac:dyDescent="0.45">
      <c r="C51" s="1" t="s">
        <v>22</v>
      </c>
      <c r="K51" s="1" t="s">
        <v>22</v>
      </c>
    </row>
    <row r="53" spans="2:15" ht="18" customHeight="1" x14ac:dyDescent="0.45">
      <c r="C53" s="20">
        <v>10</v>
      </c>
      <c r="D53" s="20"/>
      <c r="E53" s="20" t="s">
        <v>23</v>
      </c>
      <c r="F53" s="20">
        <v>20</v>
      </c>
      <c r="L53" s="20">
        <v>10</v>
      </c>
      <c r="M53" s="20"/>
      <c r="N53" s="20" t="s">
        <v>23</v>
      </c>
      <c r="O53" s="20">
        <v>20</v>
      </c>
    </row>
    <row r="54" spans="2:15" ht="18" customHeight="1" x14ac:dyDescent="0.45">
      <c r="C54" s="20" t="s">
        <v>23</v>
      </c>
      <c r="D54" s="20">
        <v>30</v>
      </c>
      <c r="E54" s="20"/>
      <c r="F54" s="20">
        <v>40</v>
      </c>
      <c r="L54" s="20" t="s">
        <v>23</v>
      </c>
      <c r="M54" s="20">
        <v>30</v>
      </c>
      <c r="N54" s="20"/>
      <c r="O54" s="20">
        <v>40</v>
      </c>
    </row>
    <row r="55" spans="2:15" ht="18" customHeight="1" x14ac:dyDescent="0.45">
      <c r="C55" s="20" t="s">
        <v>23</v>
      </c>
      <c r="D55" s="20"/>
      <c r="E55" s="20">
        <v>50</v>
      </c>
      <c r="F55" s="20">
        <v>60</v>
      </c>
      <c r="L55" s="20" t="s">
        <v>23</v>
      </c>
      <c r="M55" s="20"/>
      <c r="N55" s="20">
        <v>50</v>
      </c>
      <c r="O55" s="20">
        <v>60</v>
      </c>
    </row>
    <row r="57" spans="2:15" ht="18" customHeight="1" x14ac:dyDescent="0.45">
      <c r="B57" s="94" t="s">
        <v>24</v>
      </c>
      <c r="G57" s="21">
        <f>COUNT(C53:F55)</f>
        <v>6</v>
      </c>
      <c r="J57" s="94" t="s">
        <v>24</v>
      </c>
      <c r="O57" s="21"/>
    </row>
    <row r="58" spans="2:15" ht="18" customHeight="1" x14ac:dyDescent="0.45">
      <c r="B58" s="94" t="s">
        <v>25</v>
      </c>
      <c r="G58" s="21">
        <f>COUNTA(C53:F55)</f>
        <v>9</v>
      </c>
      <c r="J58" s="94" t="s">
        <v>25</v>
      </c>
      <c r="O58" s="21"/>
    </row>
    <row r="59" spans="2:15" ht="18" customHeight="1" x14ac:dyDescent="0.45">
      <c r="B59" s="94" t="s">
        <v>26</v>
      </c>
      <c r="G59" s="21">
        <f>COUNTBLANK(C53:F55)</f>
        <v>3</v>
      </c>
      <c r="J59" s="94" t="s">
        <v>26</v>
      </c>
      <c r="O59" s="21"/>
    </row>
    <row r="60" spans="2:15" ht="18" customHeight="1" x14ac:dyDescent="0.45">
      <c r="B60" s="19"/>
      <c r="J60" s="19"/>
    </row>
    <row r="61" spans="2:15" ht="18" customHeight="1" x14ac:dyDescent="0.45">
      <c r="B61" s="19"/>
      <c r="J61" s="19"/>
    </row>
    <row r="62" spans="2:15" ht="18" customHeight="1" x14ac:dyDescent="0.45">
      <c r="B62" s="19"/>
      <c r="J62" s="19"/>
    </row>
    <row r="63" spans="2:15" ht="18" customHeight="1" thickBot="1" x14ac:dyDescent="0.5">
      <c r="B63" s="22" t="s">
        <v>27</v>
      </c>
      <c r="J63" s="19"/>
    </row>
    <row r="64" spans="2:15" ht="18" customHeight="1" thickTop="1" x14ac:dyDescent="0.45">
      <c r="B64" s="19"/>
      <c r="J64" s="19"/>
    </row>
    <row r="65" spans="2:15" ht="22.5" customHeight="1" x14ac:dyDescent="0.45">
      <c r="B65" s="1" t="s">
        <v>28</v>
      </c>
      <c r="J65" s="19"/>
    </row>
    <row r="66" spans="2:15" ht="22.5" customHeight="1" x14ac:dyDescent="0.45">
      <c r="B66" s="1" t="s">
        <v>29</v>
      </c>
      <c r="J66" s="19"/>
    </row>
    <row r="67" spans="2:15" ht="22.5" customHeight="1" x14ac:dyDescent="0.45">
      <c r="B67" s="1" t="s">
        <v>30</v>
      </c>
      <c r="J67" s="19"/>
    </row>
    <row r="68" spans="2:15" ht="22.5" customHeight="1" x14ac:dyDescent="0.45">
      <c r="B68" s="1" t="s">
        <v>31</v>
      </c>
      <c r="J68" s="19"/>
    </row>
    <row r="69" spans="2:15" ht="22.5" customHeight="1" x14ac:dyDescent="0.45">
      <c r="B69" s="1" t="s">
        <v>32</v>
      </c>
      <c r="J69" s="19"/>
    </row>
    <row r="70" spans="2:15" ht="18" customHeight="1" x14ac:dyDescent="0.45">
      <c r="B70" s="19"/>
      <c r="J70" s="19"/>
    </row>
    <row r="71" spans="2:15" ht="18" customHeight="1" x14ac:dyDescent="0.45">
      <c r="B71" s="19"/>
      <c r="J71" s="19"/>
    </row>
    <row r="72" spans="2:15" ht="18" customHeight="1" x14ac:dyDescent="0.45">
      <c r="B72" s="19"/>
      <c r="J72" s="19"/>
    </row>
    <row r="73" spans="2:15" ht="18" hidden="1" customHeight="1" x14ac:dyDescent="0.45"/>
    <row r="74" spans="2:15" ht="18" hidden="1" customHeight="1" x14ac:dyDescent="0.45"/>
    <row r="75" spans="2:15" ht="18" hidden="1" customHeight="1" x14ac:dyDescent="0.45"/>
    <row r="76" spans="2:15" ht="18" hidden="1" customHeight="1" x14ac:dyDescent="0.45"/>
    <row r="78" spans="2:15" ht="18" customHeight="1" x14ac:dyDescent="0.45">
      <c r="B78" s="67" t="s">
        <v>33</v>
      </c>
      <c r="C78" s="67"/>
      <c r="D78" s="67"/>
      <c r="E78" s="67"/>
      <c r="F78" s="67"/>
      <c r="G78" s="67"/>
      <c r="J78" s="67" t="s">
        <v>33</v>
      </c>
      <c r="K78" s="67"/>
      <c r="L78" s="67"/>
      <c r="M78" s="67"/>
      <c r="N78" s="67"/>
      <c r="O78" s="67"/>
    </row>
    <row r="80" spans="2:15" ht="18" customHeight="1" x14ac:dyDescent="0.45">
      <c r="K80" s="1" t="s">
        <v>34</v>
      </c>
    </row>
    <row r="81" spans="2:15" ht="18" customHeight="1" thickBot="1" x14ac:dyDescent="0.5"/>
    <row r="82" spans="2:15" ht="18" customHeight="1" x14ac:dyDescent="0.45">
      <c r="D82" s="2"/>
      <c r="E82" s="2"/>
      <c r="F82" s="2"/>
      <c r="G82" s="23"/>
      <c r="K82" s="24" t="s">
        <v>35</v>
      </c>
      <c r="L82" s="25" t="s">
        <v>36</v>
      </c>
      <c r="M82" s="25" t="s">
        <v>37</v>
      </c>
      <c r="N82" s="25" t="s">
        <v>38</v>
      </c>
      <c r="O82" s="26" t="s">
        <v>39</v>
      </c>
    </row>
    <row r="83" spans="2:15" ht="18" customHeight="1" x14ac:dyDescent="0.45">
      <c r="C83" s="1" t="s">
        <v>40</v>
      </c>
      <c r="K83" s="27" t="s">
        <v>41</v>
      </c>
      <c r="L83" s="28" t="s">
        <v>42</v>
      </c>
      <c r="M83" s="29" t="s">
        <v>43</v>
      </c>
      <c r="N83" s="30">
        <v>20581</v>
      </c>
      <c r="O83" s="31">
        <v>120800</v>
      </c>
    </row>
    <row r="84" spans="2:15" ht="18" customHeight="1" x14ac:dyDescent="0.45">
      <c r="C84" s="2"/>
      <c r="J84" s="4"/>
      <c r="K84" s="32" t="s">
        <v>44</v>
      </c>
      <c r="L84" s="33" t="s">
        <v>45</v>
      </c>
      <c r="M84" s="34" t="s">
        <v>46</v>
      </c>
      <c r="N84" s="35"/>
      <c r="O84" s="36">
        <v>56000</v>
      </c>
    </row>
    <row r="85" spans="2:15" ht="18" customHeight="1" x14ac:dyDescent="0.45">
      <c r="D85" s="5"/>
      <c r="E85" s="5"/>
      <c r="F85" s="37" t="s">
        <v>47</v>
      </c>
      <c r="J85" s="38"/>
      <c r="K85" s="32" t="s">
        <v>48</v>
      </c>
      <c r="L85" s="33" t="s">
        <v>45</v>
      </c>
      <c r="M85" s="34" t="s">
        <v>49</v>
      </c>
      <c r="N85" s="35"/>
      <c r="O85" s="36"/>
    </row>
    <row r="86" spans="2:15" ht="18" customHeight="1" x14ac:dyDescent="0.45">
      <c r="B86" s="1">
        <v>1</v>
      </c>
      <c r="C86" s="1" t="s">
        <v>50</v>
      </c>
      <c r="E86" s="39"/>
      <c r="F86" s="40">
        <f>COUNTA(L83:L102)</f>
        <v>17</v>
      </c>
      <c r="J86" s="38"/>
      <c r="K86" s="32" t="s">
        <v>51</v>
      </c>
      <c r="L86" s="33" t="s">
        <v>45</v>
      </c>
      <c r="M86" s="34" t="s">
        <v>46</v>
      </c>
      <c r="N86" s="35">
        <v>21825</v>
      </c>
      <c r="O86" s="36"/>
    </row>
    <row r="87" spans="2:15" ht="18" customHeight="1" x14ac:dyDescent="0.45">
      <c r="E87" s="41"/>
      <c r="F87" s="42"/>
      <c r="J87" s="38"/>
      <c r="K87" s="32" t="s">
        <v>52</v>
      </c>
      <c r="L87" s="33" t="s">
        <v>42</v>
      </c>
      <c r="M87" s="34" t="s">
        <v>49</v>
      </c>
      <c r="N87" s="35">
        <v>22968</v>
      </c>
      <c r="O87" s="36">
        <v>4800</v>
      </c>
    </row>
    <row r="88" spans="2:15" ht="18" customHeight="1" x14ac:dyDescent="0.45">
      <c r="E88" s="41"/>
      <c r="F88" s="41"/>
      <c r="J88" s="38"/>
      <c r="K88" s="32"/>
      <c r="L88" s="33"/>
      <c r="M88" s="34"/>
      <c r="N88" s="35"/>
      <c r="O88" s="36"/>
    </row>
    <row r="89" spans="2:15" ht="18" customHeight="1" x14ac:dyDescent="0.45">
      <c r="B89" s="1">
        <v>2</v>
      </c>
      <c r="C89" s="1" t="s">
        <v>53</v>
      </c>
      <c r="E89" s="39"/>
      <c r="F89" s="43">
        <f>COUNTBLANK(K83:K102)</f>
        <v>3</v>
      </c>
      <c r="J89" s="38"/>
      <c r="K89" s="32" t="s">
        <v>54</v>
      </c>
      <c r="L89" s="33" t="s">
        <v>45</v>
      </c>
      <c r="M89" s="34" t="s">
        <v>43</v>
      </c>
      <c r="N89" s="35">
        <v>27735</v>
      </c>
      <c r="O89" s="36">
        <v>76900</v>
      </c>
    </row>
    <row r="90" spans="2:15" ht="18" customHeight="1" x14ac:dyDescent="0.45">
      <c r="E90" s="41"/>
      <c r="F90" s="41"/>
      <c r="J90" s="38"/>
      <c r="K90" s="32" t="s">
        <v>55</v>
      </c>
      <c r="L90" s="33" t="s">
        <v>42</v>
      </c>
      <c r="M90" s="34" t="s">
        <v>46</v>
      </c>
      <c r="N90" s="35"/>
      <c r="O90" s="36">
        <v>13900</v>
      </c>
    </row>
    <row r="91" spans="2:15" ht="18" customHeight="1" x14ac:dyDescent="0.45">
      <c r="E91" s="41"/>
      <c r="F91" s="41"/>
      <c r="J91" s="38"/>
      <c r="K91" s="32" t="s">
        <v>56</v>
      </c>
      <c r="L91" s="33" t="s">
        <v>45</v>
      </c>
      <c r="M91" s="34" t="s">
        <v>49</v>
      </c>
      <c r="N91" s="35">
        <v>19787</v>
      </c>
      <c r="O91" s="36">
        <v>57800</v>
      </c>
    </row>
    <row r="92" spans="2:15" ht="18" customHeight="1" x14ac:dyDescent="0.45">
      <c r="B92" s="1">
        <v>3</v>
      </c>
      <c r="C92" s="1" t="s">
        <v>57</v>
      </c>
      <c r="E92" s="39"/>
      <c r="F92" s="43">
        <f>SUM(F86,F89)</f>
        <v>20</v>
      </c>
      <c r="J92" s="38"/>
      <c r="K92" s="32" t="s">
        <v>58</v>
      </c>
      <c r="L92" s="33" t="s">
        <v>45</v>
      </c>
      <c r="M92" s="34" t="s">
        <v>49</v>
      </c>
      <c r="N92" s="35"/>
      <c r="O92" s="36">
        <v>100000</v>
      </c>
    </row>
    <row r="93" spans="2:15" ht="18" customHeight="1" x14ac:dyDescent="0.45">
      <c r="E93" s="41"/>
      <c r="F93" s="41"/>
      <c r="J93" s="38"/>
      <c r="K93" s="32" t="s">
        <v>59</v>
      </c>
      <c r="L93" s="33" t="s">
        <v>45</v>
      </c>
      <c r="M93" s="34" t="s">
        <v>43</v>
      </c>
      <c r="N93" s="35">
        <v>18362</v>
      </c>
      <c r="O93" s="36">
        <v>156800</v>
      </c>
    </row>
    <row r="94" spans="2:15" ht="18" customHeight="1" x14ac:dyDescent="0.45">
      <c r="E94" s="41"/>
      <c r="F94" s="41"/>
      <c r="J94" s="38"/>
      <c r="K94" s="32" t="s">
        <v>60</v>
      </c>
      <c r="L94" s="33" t="s">
        <v>42</v>
      </c>
      <c r="M94" s="34" t="s">
        <v>46</v>
      </c>
      <c r="N94" s="35">
        <v>27028</v>
      </c>
      <c r="O94" s="36">
        <v>83200</v>
      </c>
    </row>
    <row r="95" spans="2:15" ht="18" customHeight="1" x14ac:dyDescent="0.45">
      <c r="B95" s="1">
        <v>4</v>
      </c>
      <c r="C95" s="1" t="s">
        <v>61</v>
      </c>
      <c r="E95" s="39"/>
      <c r="F95" s="43">
        <f>COUNT(O83:O102)</f>
        <v>14</v>
      </c>
      <c r="J95" s="38"/>
      <c r="K95" s="32"/>
      <c r="L95" s="33"/>
      <c r="M95" s="34"/>
      <c r="N95" s="35"/>
      <c r="O95" s="36"/>
    </row>
    <row r="96" spans="2:15" ht="18" customHeight="1" x14ac:dyDescent="0.45">
      <c r="E96" s="41"/>
      <c r="F96" s="41"/>
      <c r="J96" s="38"/>
      <c r="K96" s="32"/>
      <c r="L96" s="33"/>
      <c r="M96" s="34"/>
      <c r="N96" s="35"/>
      <c r="O96" s="36"/>
    </row>
    <row r="97" spans="2:15" ht="18" customHeight="1" x14ac:dyDescent="0.45">
      <c r="E97" s="41"/>
      <c r="F97" s="41"/>
      <c r="J97" s="38"/>
      <c r="K97" s="32" t="s">
        <v>62</v>
      </c>
      <c r="L97" s="33" t="s">
        <v>42</v>
      </c>
      <c r="M97" s="34" t="s">
        <v>43</v>
      </c>
      <c r="N97" s="35">
        <v>19400</v>
      </c>
      <c r="O97" s="36">
        <v>236700</v>
      </c>
    </row>
    <row r="98" spans="2:15" ht="18" customHeight="1" x14ac:dyDescent="0.45">
      <c r="B98" s="1">
        <v>5</v>
      </c>
      <c r="C98" s="1" t="s">
        <v>63</v>
      </c>
      <c r="E98" s="44"/>
      <c r="F98" s="45">
        <f>SUM(O83:O102)</f>
        <v>1400700</v>
      </c>
      <c r="J98" s="38"/>
      <c r="K98" s="32" t="s">
        <v>64</v>
      </c>
      <c r="L98" s="33" t="s">
        <v>45</v>
      </c>
      <c r="M98" s="34" t="s">
        <v>49</v>
      </c>
      <c r="N98" s="35">
        <v>24363</v>
      </c>
      <c r="O98" s="36">
        <v>371200</v>
      </c>
    </row>
    <row r="99" spans="2:15" ht="18" customHeight="1" x14ac:dyDescent="0.45">
      <c r="E99" s="41"/>
      <c r="F99" s="41"/>
      <c r="J99" s="38"/>
      <c r="K99" s="32" t="s">
        <v>65</v>
      </c>
      <c r="L99" s="33" t="s">
        <v>45</v>
      </c>
      <c r="M99" s="34" t="s">
        <v>46</v>
      </c>
      <c r="N99" s="35">
        <v>19467</v>
      </c>
      <c r="O99" s="36"/>
    </row>
    <row r="100" spans="2:15" ht="18" customHeight="1" x14ac:dyDescent="0.45">
      <c r="E100" s="41"/>
      <c r="F100" s="41"/>
      <c r="J100" s="38"/>
      <c r="K100" s="32" t="s">
        <v>66</v>
      </c>
      <c r="L100" s="33" t="s">
        <v>45</v>
      </c>
      <c r="M100" s="34" t="s">
        <v>43</v>
      </c>
      <c r="N100" s="35">
        <v>29085</v>
      </c>
      <c r="O100" s="36">
        <v>9800</v>
      </c>
    </row>
    <row r="101" spans="2:15" ht="18" customHeight="1" x14ac:dyDescent="0.45">
      <c r="B101" s="46">
        <v>6</v>
      </c>
      <c r="C101" s="1" t="s">
        <v>67</v>
      </c>
      <c r="E101" s="44"/>
      <c r="F101" s="45">
        <f>F98/F95</f>
        <v>100050</v>
      </c>
      <c r="J101" s="38"/>
      <c r="K101" s="32" t="s">
        <v>68</v>
      </c>
      <c r="L101" s="33" t="s">
        <v>42</v>
      </c>
      <c r="M101" s="34" t="s">
        <v>46</v>
      </c>
      <c r="N101" s="35">
        <v>27767</v>
      </c>
      <c r="O101" s="36">
        <v>23800</v>
      </c>
    </row>
    <row r="102" spans="2:15" ht="18" customHeight="1" thickBot="1" x14ac:dyDescent="0.5">
      <c r="E102" s="41"/>
      <c r="F102" s="41"/>
      <c r="J102" s="38"/>
      <c r="K102" s="47" t="s">
        <v>69</v>
      </c>
      <c r="L102" s="48" t="s">
        <v>45</v>
      </c>
      <c r="M102" s="49" t="s">
        <v>46</v>
      </c>
      <c r="N102" s="50">
        <v>29258</v>
      </c>
      <c r="O102" s="51">
        <v>89000</v>
      </c>
    </row>
    <row r="103" spans="2:15" ht="18" customHeight="1" x14ac:dyDescent="0.45">
      <c r="E103" s="41"/>
      <c r="F103" s="41"/>
      <c r="J103" s="38"/>
      <c r="N103" s="52"/>
      <c r="O103" s="53"/>
    </row>
    <row r="104" spans="2:15" ht="18" customHeight="1" x14ac:dyDescent="0.45">
      <c r="B104" s="1">
        <v>7</v>
      </c>
      <c r="C104" s="1" t="s">
        <v>70</v>
      </c>
      <c r="E104" s="39"/>
      <c r="F104" s="43">
        <f>COUNT(N83:N102)</f>
        <v>13</v>
      </c>
    </row>
    <row r="108" spans="2:15" ht="23.25" customHeight="1" x14ac:dyDescent="0.45">
      <c r="D108" s="92" t="s">
        <v>71</v>
      </c>
      <c r="E108" s="92"/>
      <c r="F108" s="93" t="s">
        <v>85</v>
      </c>
      <c r="G108" s="93"/>
      <c r="H108" s="93"/>
      <c r="I108" s="93"/>
      <c r="J108" s="93"/>
      <c r="K108" s="93"/>
      <c r="L108" s="93"/>
    </row>
    <row r="109" spans="2:15" ht="23.25" customHeight="1" x14ac:dyDescent="0.45">
      <c r="D109" s="92" t="s">
        <v>72</v>
      </c>
      <c r="E109" s="92"/>
      <c r="F109" s="93" t="s">
        <v>86</v>
      </c>
      <c r="G109" s="93"/>
      <c r="H109" s="93"/>
      <c r="I109" s="93"/>
      <c r="J109" s="93"/>
      <c r="K109" s="93"/>
      <c r="L109" s="93"/>
    </row>
    <row r="110" spans="2:15" ht="23.25" customHeight="1" x14ac:dyDescent="0.45">
      <c r="D110" s="92" t="s">
        <v>73</v>
      </c>
      <c r="E110" s="92"/>
      <c r="F110" s="93" t="s">
        <v>87</v>
      </c>
      <c r="G110" s="93"/>
      <c r="H110" s="93"/>
      <c r="I110" s="93"/>
      <c r="J110" s="93"/>
      <c r="K110" s="93"/>
      <c r="L110" s="93"/>
    </row>
    <row r="115" spans="2:15" ht="18" customHeight="1" thickBot="1" x14ac:dyDescent="0.5">
      <c r="C115" s="1" t="s">
        <v>40</v>
      </c>
    </row>
    <row r="116" spans="2:15" ht="18" customHeight="1" x14ac:dyDescent="0.45">
      <c r="K116" s="84" t="s">
        <v>74</v>
      </c>
      <c r="L116" s="86" t="s">
        <v>36</v>
      </c>
      <c r="M116" s="87"/>
      <c r="N116" s="88" t="s">
        <v>75</v>
      </c>
      <c r="O116" s="90" t="s">
        <v>76</v>
      </c>
    </row>
    <row r="117" spans="2:15" ht="18" customHeight="1" x14ac:dyDescent="0.45">
      <c r="K117" s="85"/>
      <c r="L117" s="54" t="s">
        <v>42</v>
      </c>
      <c r="M117" s="54" t="s">
        <v>45</v>
      </c>
      <c r="N117" s="89"/>
      <c r="O117" s="91"/>
    </row>
    <row r="118" spans="2:15" ht="18" customHeight="1" x14ac:dyDescent="0.45">
      <c r="K118" s="63" t="s">
        <v>44</v>
      </c>
      <c r="L118" s="28" t="s">
        <v>77</v>
      </c>
      <c r="M118" s="29"/>
      <c r="N118" s="55">
        <v>80</v>
      </c>
      <c r="O118" s="56" t="s">
        <v>78</v>
      </c>
    </row>
    <row r="119" spans="2:15" ht="18" customHeight="1" x14ac:dyDescent="0.45">
      <c r="F119" s="37" t="s">
        <v>47</v>
      </c>
      <c r="K119" s="64" t="s">
        <v>48</v>
      </c>
      <c r="L119" s="33"/>
      <c r="M119" s="33" t="s">
        <v>77</v>
      </c>
      <c r="N119" s="57">
        <v>75</v>
      </c>
      <c r="O119" s="58"/>
    </row>
    <row r="120" spans="2:15" ht="18" customHeight="1" x14ac:dyDescent="0.45">
      <c r="B120" s="1">
        <v>1</v>
      </c>
      <c r="C120" s="1" t="s">
        <v>79</v>
      </c>
      <c r="E120" s="39"/>
      <c r="F120" s="59">
        <f>COUNTA(L118:L134)</f>
        <v>7</v>
      </c>
      <c r="K120" s="64" t="s">
        <v>51</v>
      </c>
      <c r="L120" s="33"/>
      <c r="M120" s="33" t="s">
        <v>77</v>
      </c>
      <c r="N120" s="57">
        <v>69</v>
      </c>
      <c r="O120" s="58"/>
    </row>
    <row r="121" spans="2:15" ht="18" customHeight="1" x14ac:dyDescent="0.45">
      <c r="K121" s="64" t="s">
        <v>52</v>
      </c>
      <c r="L121" s="33" t="s">
        <v>77</v>
      </c>
      <c r="M121" s="34"/>
      <c r="N121" s="57">
        <v>79</v>
      </c>
      <c r="O121" s="58"/>
    </row>
    <row r="122" spans="2:15" ht="18" customHeight="1" x14ac:dyDescent="0.45">
      <c r="K122" s="64" t="s">
        <v>80</v>
      </c>
      <c r="L122" s="33" t="s">
        <v>77</v>
      </c>
      <c r="M122" s="34"/>
      <c r="N122" s="57">
        <v>91</v>
      </c>
      <c r="O122" s="58" t="s">
        <v>78</v>
      </c>
    </row>
    <row r="123" spans="2:15" ht="18" customHeight="1" x14ac:dyDescent="0.45">
      <c r="B123" s="1">
        <v>2</v>
      </c>
      <c r="C123" s="1" t="s">
        <v>81</v>
      </c>
      <c r="E123" s="39"/>
      <c r="F123" s="59">
        <f>COUNTA(M118:M134)</f>
        <v>10</v>
      </c>
      <c r="K123" s="64" t="s">
        <v>54</v>
      </c>
      <c r="L123" s="33"/>
      <c r="M123" s="33" t="s">
        <v>77</v>
      </c>
      <c r="N123" s="57">
        <v>81</v>
      </c>
      <c r="O123" s="58" t="s">
        <v>78</v>
      </c>
    </row>
    <row r="124" spans="2:15" ht="18" customHeight="1" x14ac:dyDescent="0.45">
      <c r="K124" s="64" t="s">
        <v>55</v>
      </c>
      <c r="L124" s="33" t="s">
        <v>77</v>
      </c>
      <c r="M124" s="34"/>
      <c r="N124" s="57">
        <v>67</v>
      </c>
      <c r="O124" s="58"/>
    </row>
    <row r="125" spans="2:15" ht="18" customHeight="1" x14ac:dyDescent="0.45">
      <c r="K125" s="64" t="s">
        <v>56</v>
      </c>
      <c r="L125" s="33"/>
      <c r="M125" s="33" t="s">
        <v>77</v>
      </c>
      <c r="N125" s="57">
        <v>72</v>
      </c>
      <c r="O125" s="58"/>
    </row>
    <row r="126" spans="2:15" ht="18" customHeight="1" x14ac:dyDescent="0.45">
      <c r="B126" s="1">
        <v>3</v>
      </c>
      <c r="C126" s="1" t="s">
        <v>82</v>
      </c>
      <c r="E126" s="39"/>
      <c r="F126" s="59">
        <f>COUNT(N118:N134)</f>
        <v>17</v>
      </c>
      <c r="K126" s="64" t="s">
        <v>58</v>
      </c>
      <c r="L126" s="33"/>
      <c r="M126" s="33" t="s">
        <v>77</v>
      </c>
      <c r="N126" s="57">
        <v>88</v>
      </c>
      <c r="O126" s="58" t="s">
        <v>78</v>
      </c>
    </row>
    <row r="127" spans="2:15" ht="18" customHeight="1" x14ac:dyDescent="0.45">
      <c r="K127" s="64" t="s">
        <v>59</v>
      </c>
      <c r="L127" s="33"/>
      <c r="M127" s="33" t="s">
        <v>77</v>
      </c>
      <c r="N127" s="57">
        <v>71</v>
      </c>
      <c r="O127" s="58"/>
    </row>
    <row r="128" spans="2:15" ht="18" customHeight="1" x14ac:dyDescent="0.45">
      <c r="K128" s="64" t="s">
        <v>60</v>
      </c>
      <c r="L128" s="33" t="s">
        <v>77</v>
      </c>
      <c r="M128" s="34"/>
      <c r="N128" s="57">
        <v>61</v>
      </c>
      <c r="O128" s="58"/>
    </row>
    <row r="129" spans="2:15" ht="18" customHeight="1" x14ac:dyDescent="0.45">
      <c r="B129" s="1">
        <v>4</v>
      </c>
      <c r="C129" s="1" t="s">
        <v>83</v>
      </c>
      <c r="E129" s="39"/>
      <c r="F129" s="59">
        <f>COUNTBLANK(O118:O134)</f>
        <v>11</v>
      </c>
      <c r="K129" s="64" t="s">
        <v>62</v>
      </c>
      <c r="L129" s="33" t="s">
        <v>77</v>
      </c>
      <c r="M129" s="34"/>
      <c r="N129" s="57">
        <v>66</v>
      </c>
      <c r="O129" s="58"/>
    </row>
    <row r="130" spans="2:15" ht="18" customHeight="1" x14ac:dyDescent="0.45">
      <c r="K130" s="64" t="s">
        <v>64</v>
      </c>
      <c r="L130" s="33"/>
      <c r="M130" s="33" t="s">
        <v>77</v>
      </c>
      <c r="N130" s="57">
        <v>71</v>
      </c>
      <c r="O130" s="58"/>
    </row>
    <row r="131" spans="2:15" ht="18" customHeight="1" x14ac:dyDescent="0.45">
      <c r="K131" s="64" t="s">
        <v>65</v>
      </c>
      <c r="L131" s="33"/>
      <c r="M131" s="33" t="s">
        <v>77</v>
      </c>
      <c r="N131" s="57">
        <v>92</v>
      </c>
      <c r="O131" s="58" t="s">
        <v>78</v>
      </c>
    </row>
    <row r="132" spans="2:15" ht="18" customHeight="1" x14ac:dyDescent="0.45">
      <c r="B132" s="1">
        <v>5</v>
      </c>
      <c r="C132" s="1" t="s">
        <v>84</v>
      </c>
      <c r="E132" s="39"/>
      <c r="F132" s="60">
        <f>SUM(N118:N134)/F126</f>
        <v>74.705882352941174</v>
      </c>
      <c r="K132" s="64" t="s">
        <v>66</v>
      </c>
      <c r="L132" s="33"/>
      <c r="M132" s="33" t="s">
        <v>77</v>
      </c>
      <c r="N132" s="57">
        <v>83</v>
      </c>
      <c r="O132" s="58" t="s">
        <v>78</v>
      </c>
    </row>
    <row r="133" spans="2:15" ht="18" customHeight="1" x14ac:dyDescent="0.45">
      <c r="K133" s="64" t="s">
        <v>68</v>
      </c>
      <c r="L133" s="33" t="s">
        <v>77</v>
      </c>
      <c r="M133" s="34"/>
      <c r="N133" s="57">
        <v>69</v>
      </c>
      <c r="O133" s="58"/>
    </row>
    <row r="134" spans="2:15" ht="18" customHeight="1" thickBot="1" x14ac:dyDescent="0.5">
      <c r="K134" s="65" t="s">
        <v>69</v>
      </c>
      <c r="L134" s="48"/>
      <c r="M134" s="48" t="s">
        <v>77</v>
      </c>
      <c r="N134" s="61">
        <v>55</v>
      </c>
      <c r="O134" s="62"/>
    </row>
  </sheetData>
  <mergeCells count="18">
    <mergeCell ref="K116:K117"/>
    <mergeCell ref="L116:M116"/>
    <mergeCell ref="N116:N117"/>
    <mergeCell ref="O116:O117"/>
    <mergeCell ref="D108:E108"/>
    <mergeCell ref="F108:L108"/>
    <mergeCell ref="D109:E109"/>
    <mergeCell ref="F109:L109"/>
    <mergeCell ref="D110:E110"/>
    <mergeCell ref="F110:L110"/>
    <mergeCell ref="K46:N46"/>
    <mergeCell ref="J78:O78"/>
    <mergeCell ref="B78:G78"/>
    <mergeCell ref="A1:G1"/>
    <mergeCell ref="C10:N10"/>
    <mergeCell ref="D15:D19"/>
    <mergeCell ref="B22:D22"/>
    <mergeCell ref="C37:G38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2023-05-10T06:15:04Z</dcterms:created>
  <dcterms:modified xsi:type="dcterms:W3CDTF">2023-07-12T06:48:18Z</dcterms:modified>
</cp:coreProperties>
</file>