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2-統計関数\"/>
    </mc:Choice>
  </mc:AlternateContent>
  <xr:revisionPtr revIDLastSave="0" documentId="13_ncr:1_{2FF49C55-BC79-44C3-878F-40CBB2B97E4A}" xr6:coauthVersionLast="47" xr6:coauthVersionMax="47" xr10:uidLastSave="{00000000-0000-0000-0000-000000000000}"/>
  <bookViews>
    <workbookView xWindow="1164" yWindow="60" windowWidth="20472" windowHeight="12720" xr2:uid="{E58EF56B-1E97-4D37-980B-86DC0EC1C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7" i="1" l="1"/>
  <c r="G134" i="1"/>
  <c r="E126" i="1"/>
  <c r="D126" i="1"/>
  <c r="C126" i="1"/>
  <c r="G125" i="1"/>
  <c r="F125" i="1"/>
  <c r="E125" i="1"/>
  <c r="F124" i="1"/>
  <c r="E124" i="1"/>
  <c r="G124" i="1" s="1"/>
  <c r="F123" i="1"/>
  <c r="E123" i="1"/>
  <c r="G123" i="1" s="1"/>
  <c r="F122" i="1"/>
  <c r="E122" i="1"/>
  <c r="G122" i="1" s="1"/>
  <c r="F121" i="1"/>
  <c r="E121" i="1"/>
  <c r="G121" i="1" s="1"/>
  <c r="G120" i="1"/>
  <c r="F120" i="1"/>
  <c r="E120" i="1"/>
  <c r="F119" i="1"/>
  <c r="E119" i="1"/>
  <c r="G119" i="1" s="1"/>
  <c r="F118" i="1"/>
  <c r="E118" i="1"/>
  <c r="G118" i="1" s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M61" i="1"/>
  <c r="M60" i="1"/>
  <c r="M59" i="1"/>
  <c r="M58" i="1"/>
  <c r="M57" i="1"/>
  <c r="M56" i="1"/>
  <c r="M55" i="1"/>
  <c r="M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4" authorId="0" shapeId="0" xr:uid="{D958BA99-3936-4D84-B346-414B3F06E0C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K54,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K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54</t>
        </r>
        <r>
          <rPr>
            <b/>
            <sz val="14"/>
            <color indexed="12"/>
            <rFont val="ＭＳ Ｐゴシック"/>
            <family val="3"/>
            <charset val="128"/>
          </rPr>
          <t>:</t>
        </r>
        <r>
          <rPr>
            <b/>
            <sz val="14"/>
            <color indexed="16"/>
            <rFont val="ＭＳ Ｐゴシック"/>
            <family val="3"/>
            <charset val="128"/>
          </rPr>
          <t>$K$61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右ボタン</t>
        </r>
        <r>
          <rPr>
            <sz val="12"/>
            <color indexed="81"/>
            <rFont val="ＭＳ Ｐゴシック"/>
            <family val="3"/>
            <charset val="128"/>
          </rPr>
          <t>で下にドラッグして「</t>
        </r>
        <r>
          <rPr>
            <b/>
            <sz val="12"/>
            <color indexed="81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」をします。
《考え方》
このセル位置で、指定する数値は、指定した範囲の中で、大きい順で何位か？
算出しろ。
※｛</t>
        </r>
        <r>
          <rPr>
            <b/>
            <sz val="12"/>
            <color indexed="12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｝を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にする事を忘れずに。　</t>
        </r>
      </text>
    </comment>
    <comment ref="P90" authorId="0" shapeId="0" xr:uid="{F3ADCC54-2727-4F2A-927D-8F0A4ADE1DAC}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39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10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C97" authorId="0" shapeId="0" xr:uid="{222F4A33-953B-4DA6-B583-66AB867DB72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(G97,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97: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104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
で、「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D97" authorId="0" shapeId="0" xr:uid="{21941892-860E-4ACB-A7B9-61FA437E792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1"/>
            <rFont val="ＭＳ Ｐゴシック"/>
            <family val="3"/>
            <charset val="128"/>
          </rPr>
          <t>F97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97: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57"/>
            <rFont val="ＭＳ Ｐゴシック"/>
            <family val="3"/>
            <charset val="128"/>
          </rPr>
          <t>104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「年齢の高い順」は生年月日が早い順
ですので、「順序」＝「１」となります。
日付は数値データです。</t>
        </r>
      </text>
    </comment>
    <comment ref="E118" authorId="0" shapeId="0" xr:uid="{99685B37-4394-4263-97D4-D3DDBE24381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(C118:D118)</t>
        </r>
      </text>
    </comment>
    <comment ref="F118" authorId="0" shapeId="0" xr:uid="{A1410BFF-025D-430B-A7BA-A89730FA06A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(D118,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118: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8" authorId="0" shapeId="0" xr:uid="{C7E69830-F9A5-47BA-A1A5-32688EB0E71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(E118,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118: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125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C126" authorId="0" shapeId="0" xr:uid="{03D06A41-0599-4728-A853-35761F2844D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(C118:C125)</t>
        </r>
      </text>
    </comment>
    <comment ref="G134" authorId="0" shapeId="0" xr:uid="{D077F3F0-97A0-4902-9168-84655100B2D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57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137" authorId="0" shapeId="0" xr:uid="{B1588343-0D1E-4719-A730-24AAB7C1A9F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57"/>
            <rFont val="ＭＳ Ｐゴシック"/>
            <family val="3"/>
            <charset val="128"/>
          </rPr>
          <t>&gt;=90</t>
        </r>
        <r>
          <rPr>
            <sz val="14"/>
            <color indexed="81"/>
            <rFont val="ＭＳ Ｐゴシック"/>
            <family val="3"/>
            <charset val="128"/>
          </rPr>
          <t>",C118:D125)</t>
        </r>
      </text>
    </comment>
  </commentList>
</comments>
</file>

<file path=xl/sharedStrings.xml><?xml version="1.0" encoding="utf-8"?>
<sst xmlns="http://schemas.openxmlformats.org/spreadsheetml/2006/main" count="136" uniqueCount="82">
  <si>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</si>
  <si>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</si>
  <si>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</si>
  <si>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</si>
  <si>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</si>
  <si>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</si>
  <si>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</si>
  <si>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</si>
  <si>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</si>
  <si>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</si>
  <si>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</si>
  <si>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</si>
  <si>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</si>
  <si>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</si>
  <si>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</si>
  <si>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</si>
  <si>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</si>
  <si>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</si>
  <si>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</si>
  <si>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</si>
  <si>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</si>
  <si>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</si>
  <si>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</si>
  <si>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</si>
  <si>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</si>
  <si>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</si>
  <si>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販売額順位</t>
    <rPh sb="0" eb="2">
      <t>ハンバイ</t>
    </rPh>
    <rPh sb="2" eb="3">
      <t>ガク</t>
    </rPh>
    <rPh sb="3" eb="5">
      <t>ジュンイ</t>
    </rPh>
    <phoneticPr fontId="4"/>
  </si>
  <si>
    <t>答</t>
    <rPh sb="0" eb="1">
      <t>コタエ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</si>
  <si>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</si>
  <si>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</si>
  <si>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</si>
  <si>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</si>
  <si>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</si>
  <si>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犬養</t>
    <rPh sb="0" eb="1">
      <t>イヌ</t>
    </rPh>
    <rPh sb="1" eb="2">
      <t>ヤシナ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</si>
  <si>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</si>
  <si>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岸</t>
    <rPh sb="0" eb="1">
      <t>キシ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</si>
  <si>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</si>
  <si>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</si>
  <si>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</si>
  <si>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4"/>
  </si>
  <si>
    <t>大平</t>
    <rPh sb="0" eb="2">
      <t>オオヒラ</t>
    </rPh>
    <phoneticPr fontId="4"/>
  </si>
  <si>
    <t>⑥「OK」で確定です。</t>
    <rPh sb="6" eb="8">
      <t>カクテイ</t>
    </rPh>
    <phoneticPr fontId="4"/>
  </si>
  <si>
    <r>
      <t>※関数の引数画面で｛</t>
    </r>
    <r>
      <rPr>
        <b/>
        <sz val="12"/>
        <color indexed="8"/>
        <rFont val="ＭＳ Ｐゴシック"/>
        <family val="3"/>
        <charset val="128"/>
      </rPr>
      <t>順位</t>
    </r>
    <r>
      <rPr>
        <sz val="12"/>
        <color indexed="8"/>
        <rFont val="ＭＳ Ｐゴシック"/>
        <family val="3"/>
        <charset val="128"/>
      </rPr>
      <t>｝に「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4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</si>
  <si>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</si>
  <si>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</si>
  <si>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</si>
  <si>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問題１</t>
    <rPh sb="0" eb="2">
      <t>モンダイ</t>
    </rPh>
    <phoneticPr fontId="4"/>
  </si>
  <si>
    <r>
      <t>「体重」の</t>
    </r>
    <r>
      <rPr>
        <sz val="12"/>
        <color indexed="10"/>
        <rFont val="ＭＳ Ｐゴシック"/>
        <family val="3"/>
        <charset val="128"/>
      </rPr>
      <t>重い順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4"/>
  </si>
  <si>
    <t>問題２</t>
    <rPh sb="0" eb="2">
      <t>モンダイ</t>
    </rPh>
    <phoneticPr fontId="4"/>
  </si>
  <si>
    <r>
      <t>「年齢」の</t>
    </r>
    <r>
      <rPr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4"/>
  </si>
  <si>
    <t>体重順位</t>
    <rPh sb="0" eb="2">
      <t>タイジュウ</t>
    </rPh>
    <rPh sb="2" eb="4">
      <t>ジュンイ</t>
    </rPh>
    <phoneticPr fontId="4"/>
  </si>
  <si>
    <t>誕生日順位</t>
    <rPh sb="0" eb="3">
      <t>タンジョウビ</t>
    </rPh>
    <rPh sb="3" eb="5">
      <t>ジュンイ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</si>
  <si>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</si>
  <si>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</si>
  <si>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</si>
  <si>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</si>
  <si>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</si>
  <si>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</si>
  <si>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合計</t>
    <rPh sb="0" eb="2">
      <t>ゴウケイ</t>
    </rPh>
    <phoneticPr fontId="4"/>
  </si>
  <si>
    <t>英語順位</t>
    <rPh sb="0" eb="2">
      <t>エイゴ</t>
    </rPh>
    <rPh sb="2" eb="4">
      <t>ジュンイ</t>
    </rPh>
    <phoneticPr fontId="4"/>
  </si>
  <si>
    <t>合計順位</t>
    <rPh sb="0" eb="2">
      <t>ゴウケイ</t>
    </rPh>
    <rPh sb="2" eb="4">
      <t>ジュンイ</t>
    </rPh>
    <phoneticPr fontId="4"/>
  </si>
  <si>
    <t>松井</t>
    <rPh sb="0" eb="2">
      <t>マツイ</t>
    </rPh>
    <phoneticPr fontId="4"/>
  </si>
  <si>
    <t>田淵</t>
    <rPh sb="0" eb="2">
      <t>タブチ</t>
    </rPh>
    <phoneticPr fontId="4"/>
  </si>
  <si>
    <t>長島</t>
    <rPh sb="0" eb="2">
      <t>ナガシマ</t>
    </rPh>
    <phoneticPr fontId="4"/>
  </si>
  <si>
    <t>高橋</t>
    <rPh sb="0" eb="2">
      <t>タカハシ</t>
    </rPh>
    <phoneticPr fontId="4"/>
  </si>
  <si>
    <t>村山</t>
    <rPh sb="0" eb="2">
      <t>ムラヤマ</t>
    </rPh>
    <phoneticPr fontId="4"/>
  </si>
  <si>
    <t>鈴木</t>
    <rPh sb="0" eb="2">
      <t>スズキ</t>
    </rPh>
    <phoneticPr fontId="4"/>
  </si>
  <si>
    <t>中村</t>
    <rPh sb="0" eb="2">
      <t>ナカムラ</t>
    </rPh>
    <phoneticPr fontId="4"/>
  </si>
  <si>
    <t>江本</t>
    <rPh sb="0" eb="2">
      <t>エモト</t>
    </rPh>
    <phoneticPr fontId="4"/>
  </si>
  <si>
    <t>平均</t>
    <rPh sb="0" eb="2">
      <t>ヘイキン</t>
    </rPh>
    <phoneticPr fontId="4"/>
  </si>
  <si>
    <t>（問題１）</t>
    <rPh sb="1" eb="3">
      <t>モンダイ</t>
    </rPh>
    <phoneticPr fontId="4"/>
  </si>
  <si>
    <t>（問題２）</t>
    <rPh sb="1" eb="3">
      <t>モンダイ</t>
    </rPh>
    <phoneticPr fontId="4"/>
  </si>
  <si>
    <t>（問題３）</t>
    <rPh sb="1" eb="3">
      <t>モンダイ</t>
    </rPh>
    <phoneticPr fontId="4"/>
  </si>
  <si>
    <t>（問題４）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</si>
  <si>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２科目で９０点以上の合計</t>
    </r>
    <r>
      <rPr>
        <sz val="12"/>
        <color theme="1"/>
        <rFont val="ＭＳ Ｐゴシック"/>
        <family val="3"/>
        <charset val="128"/>
      </rPr>
      <t>は何点でしょう。</t>
    </r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</si>
  <si>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RANK.EQ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</si>
  <si>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Copyright(c) Beginners Site All right reserved 2023/5/10</t>
    <phoneticPr fontId="4"/>
  </si>
  <si>
    <r>
      <rPr>
        <b/>
        <sz val="12"/>
        <color rgb="FFFF0000"/>
        <rFont val="ＭＳ Ｐゴシック"/>
        <family val="3"/>
        <charset val="128"/>
      </rPr>
      <t xml:space="preserve">RANK.EQ </t>
    </r>
    <r>
      <rPr>
        <b/>
        <sz val="12"/>
        <rFont val="ＭＳ Ｐゴシック"/>
        <family val="3"/>
        <charset val="128"/>
      </rPr>
      <t>関数ー（統計）</t>
    </r>
    <rPh sb="8" eb="10">
      <t>カンスウ</t>
    </rPh>
    <rPh sb="12" eb="14">
      <t>トウケイ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</si>
  <si>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theme="8" tint="-0.249977111117893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を｛</t>
    </r>
    <r>
      <rPr>
        <b/>
        <sz val="12"/>
        <color theme="1"/>
        <rFont val="ＭＳ Ｐゴシック"/>
        <family val="3"/>
        <charset val="128"/>
      </rPr>
      <t>条件付き書式｝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color rgb="FF0000FF"/>
        <rFont val="ＭＳ Ｐゴシック"/>
        <family val="3"/>
        <charset val="128"/>
      </rPr>
      <t>青く表示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</si>
  <si>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国語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７０点未満</t>
    </r>
    <r>
      <rPr>
        <sz val="12"/>
        <color theme="1"/>
        <rFont val="ＭＳ Ｐゴシック"/>
        <family val="3"/>
        <charset val="128"/>
      </rPr>
      <t>を｛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rgb="FFFF0000"/>
        <rFont val="ＭＳ Ｐゴシック"/>
        <family val="3"/>
        <charset val="128"/>
      </rPr>
      <t>赤く表示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4"/>
  </si>
  <si>
    <r>
      <rPr>
        <b/>
        <sz val="12"/>
        <color theme="1"/>
        <rFont val="ＭＳ Ｐゴシック"/>
        <family val="3"/>
        <charset val="128"/>
      </rPr>
      <t>２科目で８０点以上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rgb="FFFF0000"/>
        <rFont val="ＭＳ Ｐゴシック"/>
        <family val="3"/>
        <charset val="128"/>
      </rPr>
      <t>いくつ</t>
    </r>
    <r>
      <rPr>
        <sz val="12"/>
        <color theme="1"/>
        <rFont val="ＭＳ Ｐゴシック"/>
        <family val="3"/>
        <charset val="128"/>
      </rPr>
      <t>あるでしょう。</t>
    </r>
    <rPh sb="1" eb="3">
      <t>カモク</t>
    </rPh>
    <rPh sb="6" eb="7">
      <t>テン</t>
    </rPh>
    <rPh sb="7" eb="9">
      <t>イジョウ</t>
    </rPh>
    <phoneticPr fontId="4"/>
  </si>
  <si>
    <r>
      <rPr>
        <b/>
        <sz val="12"/>
        <color theme="1"/>
        <rFont val="ＭＳ Ｐゴシック"/>
        <family val="3"/>
        <charset val="128"/>
      </rPr>
      <t>２科目で９０点以上の合計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rgb="FFFF0000"/>
        <rFont val="ＭＳ Ｐゴシック"/>
        <family val="3"/>
        <charset val="128"/>
      </rPr>
      <t>何点</t>
    </r>
    <r>
      <rPr>
        <sz val="12"/>
        <color theme="1"/>
        <rFont val="ＭＳ Ｐゴシック"/>
        <family val="3"/>
        <charset val="128"/>
      </rPr>
      <t>でしょう。</t>
    </r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</si>
</sst>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#&quot;円&quot;"/>
    <numFmt numFmtId="177" formatCode="#,###&quot;個&quot;"/>
    <numFmt numFmtId="178" formatCode="yyyy&quot;年&quot;mm&quot;月&quot;;@"/>
    <numFmt numFmtId="179" formatCode="m&quot;月&quot;d&quot;日&quot;;@"/>
    <numFmt numFmtId="180" formatCode="##&quot;kg&quot;"/>
    <numFmt numFmtId="181" formatCode="##&quot;位&quot;"/>
    <numFmt numFmtId="182" formatCode="0.0_ "/>
  </numFmts>
  <fonts count="3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theme="8" tint="-0.249977111117893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1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dotted">
        <color indexed="64"/>
      </bottom>
      <diagonal/>
    </border>
    <border>
      <left style="thick">
        <color rgb="FF00B050"/>
      </left>
      <right style="thick">
        <color rgb="FF00B050"/>
      </right>
      <top style="dotted">
        <color indexed="64"/>
      </top>
      <bottom style="dotted">
        <color indexed="64"/>
      </bottom>
      <diagonal/>
    </border>
    <border>
      <left style="thick">
        <color rgb="FF00B050"/>
      </left>
      <right style="thick">
        <color rgb="FF00B050"/>
      </right>
      <top style="dotted">
        <color indexed="64"/>
      </top>
      <bottom style="thick">
        <color rgb="FF00B050"/>
      </bottom>
      <diagonal/>
    </border>
    <border>
      <left/>
      <right style="thick">
        <color rgb="FF0066FF"/>
      </right>
      <top style="thick">
        <color rgb="FF0066FF"/>
      </top>
      <bottom style="dotted">
        <color indexed="64"/>
      </bottom>
      <diagonal/>
    </border>
    <border>
      <left/>
      <right style="thick">
        <color rgb="FF0066FF"/>
      </right>
      <top style="dotted">
        <color indexed="64"/>
      </top>
      <bottom style="dotted">
        <color indexed="64"/>
      </bottom>
      <diagonal/>
    </border>
    <border>
      <left/>
      <right style="thick">
        <color rgb="FF0066FF"/>
      </right>
      <top style="dotted">
        <color indexed="64"/>
      </top>
      <bottom style="thick">
        <color rgb="FF0066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0" xfId="0" applyFont="1" applyFill="1">
      <alignment vertical="center"/>
    </xf>
    <xf numFmtId="0" fontId="5" fillId="9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9" fillId="10" borderId="16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9" fillId="10" borderId="18" xfId="0" applyFont="1" applyFill="1" applyBorder="1">
      <alignment vertical="center"/>
    </xf>
    <xf numFmtId="0" fontId="13" fillId="0" borderId="19" xfId="0" applyFont="1" applyBorder="1" applyAlignment="1">
      <alignment horizontal="center" vertical="center"/>
    </xf>
    <xf numFmtId="38" fontId="20" fillId="0" borderId="21" xfId="0" applyNumberFormat="1" applyFont="1" applyBorder="1">
      <alignment vertical="center"/>
    </xf>
    <xf numFmtId="0" fontId="20" fillId="0" borderId="23" xfId="0" applyFont="1" applyBorder="1">
      <alignment vertical="center"/>
    </xf>
    <xf numFmtId="0" fontId="5" fillId="6" borderId="15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20" fillId="0" borderId="2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4" fillId="12" borderId="5" xfId="0" applyFont="1" applyFill="1" applyBorder="1">
      <alignment vertical="center"/>
    </xf>
    <xf numFmtId="0" fontId="14" fillId="12" borderId="6" xfId="0" applyFont="1" applyFill="1" applyBorder="1">
      <alignment vertical="center"/>
    </xf>
    <xf numFmtId="0" fontId="5" fillId="12" borderId="25" xfId="0" applyFont="1" applyFill="1" applyBorder="1">
      <alignment vertical="center"/>
    </xf>
    <xf numFmtId="0" fontId="14" fillId="12" borderId="26" xfId="0" applyFont="1" applyFill="1" applyBorder="1">
      <alignment vertical="center"/>
    </xf>
    <xf numFmtId="0" fontId="14" fillId="12" borderId="27" xfId="0" applyFont="1" applyFill="1" applyBorder="1">
      <alignment vertical="center"/>
    </xf>
    <xf numFmtId="0" fontId="5" fillId="12" borderId="28" xfId="0" applyFont="1" applyFill="1" applyBorder="1">
      <alignment vertical="center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9" fillId="15" borderId="29" xfId="0" applyFont="1" applyFill="1" applyBorder="1" applyAlignment="1">
      <alignment horizontal="center" vertical="center"/>
    </xf>
    <xf numFmtId="0" fontId="9" fillId="15" borderId="30" xfId="0" applyFont="1" applyFill="1" applyBorder="1" applyAlignment="1">
      <alignment horizontal="center" vertical="center"/>
    </xf>
    <xf numFmtId="0" fontId="9" fillId="15" borderId="31" xfId="0" applyFont="1" applyFill="1" applyBorder="1" applyAlignment="1">
      <alignment horizontal="center" vertical="center"/>
    </xf>
    <xf numFmtId="0" fontId="9" fillId="15" borderId="32" xfId="0" applyFont="1" applyFill="1" applyBorder="1" applyAlignment="1">
      <alignment horizontal="center" vertical="center"/>
    </xf>
    <xf numFmtId="0" fontId="9" fillId="15" borderId="19" xfId="0" applyFont="1" applyFill="1" applyBorder="1" applyAlignment="1">
      <alignment horizontal="center" vertical="center"/>
    </xf>
    <xf numFmtId="0" fontId="23" fillId="16" borderId="33" xfId="0" applyFont="1" applyFill="1" applyBorder="1" applyAlignment="1">
      <alignment horizontal="center" vertical="center"/>
    </xf>
    <xf numFmtId="0" fontId="23" fillId="10" borderId="34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179" fontId="9" fillId="0" borderId="36" xfId="0" applyNumberFormat="1" applyFont="1" applyBorder="1">
      <alignment vertical="center"/>
    </xf>
    <xf numFmtId="180" fontId="23" fillId="0" borderId="21" xfId="1" applyNumberFormat="1" applyFont="1" applyBorder="1" applyAlignment="1">
      <alignment vertical="center"/>
    </xf>
    <xf numFmtId="0" fontId="23" fillId="16" borderId="37" xfId="0" applyFont="1" applyFill="1" applyBorder="1" applyAlignment="1">
      <alignment horizontal="center" vertical="center"/>
    </xf>
    <xf numFmtId="0" fontId="23" fillId="10" borderId="38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179" fontId="9" fillId="0" borderId="40" xfId="0" applyNumberFormat="1" applyFont="1" applyBorder="1">
      <alignment vertical="center"/>
    </xf>
    <xf numFmtId="38" fontId="23" fillId="0" borderId="23" xfId="1" applyFont="1" applyBorder="1" applyAlignment="1">
      <alignment vertical="center"/>
    </xf>
    <xf numFmtId="181" fontId="23" fillId="16" borderId="33" xfId="0" applyNumberFormat="1" applyFont="1" applyFill="1" applyBorder="1" applyAlignment="1">
      <alignment horizontal="center" vertical="center"/>
    </xf>
    <xf numFmtId="181" fontId="23" fillId="10" borderId="34" xfId="0" applyNumberFormat="1" applyFont="1" applyFill="1" applyBorder="1" applyAlignment="1">
      <alignment horizontal="center" vertical="center"/>
    </xf>
    <xf numFmtId="0" fontId="23" fillId="16" borderId="41" xfId="0" applyFont="1" applyFill="1" applyBorder="1" applyAlignment="1">
      <alignment horizontal="center" vertical="center"/>
    </xf>
    <xf numFmtId="0" fontId="23" fillId="10" borderId="42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9" fontId="9" fillId="0" borderId="44" xfId="0" applyNumberFormat="1" applyFont="1" applyBorder="1">
      <alignment vertical="center"/>
    </xf>
    <xf numFmtId="38" fontId="23" fillId="0" borderId="24" xfId="1" applyFont="1" applyBorder="1" applyAlignment="1">
      <alignment vertical="center"/>
    </xf>
    <xf numFmtId="181" fontId="23" fillId="16" borderId="37" xfId="0" applyNumberFormat="1" applyFont="1" applyFill="1" applyBorder="1" applyAlignment="1">
      <alignment horizontal="center" vertical="center"/>
    </xf>
    <xf numFmtId="181" fontId="23" fillId="10" borderId="38" xfId="0" applyNumberFormat="1" applyFont="1" applyFill="1" applyBorder="1" applyAlignment="1">
      <alignment horizontal="center" vertical="center"/>
    </xf>
    <xf numFmtId="181" fontId="23" fillId="16" borderId="41" xfId="0" applyNumberFormat="1" applyFont="1" applyFill="1" applyBorder="1" applyAlignment="1">
      <alignment horizontal="center" vertical="center"/>
    </xf>
    <xf numFmtId="181" fontId="23" fillId="10" borderId="42" xfId="0" applyNumberFormat="1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3" borderId="46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48" xfId="0" applyFont="1" applyFill="1" applyBorder="1" applyAlignment="1">
      <alignment horizontal="center" vertical="center"/>
    </xf>
    <xf numFmtId="0" fontId="25" fillId="17" borderId="49" xfId="0" applyFont="1" applyFill="1" applyBorder="1">
      <alignment vertical="center"/>
    </xf>
    <xf numFmtId="0" fontId="25" fillId="18" borderId="34" xfId="0" applyFont="1" applyFill="1" applyBorder="1">
      <alignment vertical="center"/>
    </xf>
    <xf numFmtId="0" fontId="25" fillId="17" borderId="51" xfId="0" applyFont="1" applyFill="1" applyBorder="1">
      <alignment vertical="center"/>
    </xf>
    <xf numFmtId="0" fontId="25" fillId="18" borderId="38" xfId="0" applyFont="1" applyFill="1" applyBorder="1">
      <alignment vertical="center"/>
    </xf>
    <xf numFmtId="0" fontId="25" fillId="17" borderId="53" xfId="0" applyFont="1" applyFill="1" applyBorder="1">
      <alignment vertical="center"/>
    </xf>
    <xf numFmtId="0" fontId="25" fillId="18" borderId="56" xfId="0" applyFont="1" applyFill="1" applyBorder="1">
      <alignment vertical="center"/>
    </xf>
    <xf numFmtId="0" fontId="5" fillId="0" borderId="57" xfId="0" applyFont="1" applyBorder="1" applyAlignment="1">
      <alignment horizontal="center" vertical="center"/>
    </xf>
    <xf numFmtId="0" fontId="24" fillId="19" borderId="57" xfId="0" applyFont="1" applyFill="1" applyBorder="1">
      <alignment vertical="center"/>
    </xf>
    <xf numFmtId="0" fontId="24" fillId="19" borderId="60" xfId="0" applyFont="1" applyFill="1" applyBorder="1">
      <alignment vertical="center"/>
    </xf>
    <xf numFmtId="0" fontId="20" fillId="11" borderId="61" xfId="0" applyFont="1" applyFill="1" applyBorder="1">
      <alignment vertical="center"/>
    </xf>
    <xf numFmtId="0" fontId="25" fillId="0" borderId="50" xfId="0" applyFont="1" applyBorder="1">
      <alignment vertical="center"/>
    </xf>
    <xf numFmtId="0" fontId="25" fillId="0" borderId="52" xfId="0" applyFont="1" applyBorder="1">
      <alignment vertical="center"/>
    </xf>
    <xf numFmtId="0" fontId="25" fillId="0" borderId="54" xfId="0" applyFont="1" applyBorder="1">
      <alignment vertical="center"/>
    </xf>
    <xf numFmtId="0" fontId="25" fillId="11" borderId="20" xfId="0" applyFont="1" applyFill="1" applyBorder="1">
      <alignment vertical="center"/>
    </xf>
    <xf numFmtId="0" fontId="25" fillId="11" borderId="22" xfId="0" applyFont="1" applyFill="1" applyBorder="1">
      <alignment vertical="center"/>
    </xf>
    <xf numFmtId="0" fontId="25" fillId="11" borderId="55" xfId="0" applyFont="1" applyFill="1" applyBorder="1">
      <alignment vertical="center"/>
    </xf>
    <xf numFmtId="182" fontId="25" fillId="11" borderId="58" xfId="0" applyNumberFormat="1" applyFont="1" applyFill="1" applyBorder="1">
      <alignment vertical="center"/>
    </xf>
    <xf numFmtId="182" fontId="25" fillId="11" borderId="59" xfId="0" applyNumberFormat="1" applyFont="1" applyFill="1" applyBorder="1">
      <alignment vertical="center"/>
    </xf>
    <xf numFmtId="0" fontId="25" fillId="11" borderId="58" xfId="0" applyFont="1" applyFill="1" applyBorder="1">
      <alignment vertical="center"/>
    </xf>
    <xf numFmtId="0" fontId="25" fillId="11" borderId="59" xfId="0" applyFont="1" applyFill="1" applyBorder="1">
      <alignment vertical="center"/>
    </xf>
    <xf numFmtId="0" fontId="5" fillId="20" borderId="49" xfId="0" applyFont="1" applyFill="1" applyBorder="1" applyAlignment="1">
      <alignment horizontal="center" vertical="center"/>
    </xf>
    <xf numFmtId="0" fontId="5" fillId="20" borderId="51" xfId="0" applyFont="1" applyFill="1" applyBorder="1" applyAlignment="1">
      <alignment horizontal="center" vertical="center"/>
    </xf>
    <xf numFmtId="0" fontId="5" fillId="20" borderId="53" xfId="0" applyFont="1" applyFill="1" applyBorder="1" applyAlignment="1">
      <alignment horizontal="center" vertical="center"/>
    </xf>
    <xf numFmtId="0" fontId="22" fillId="13" borderId="5" xfId="0" applyFont="1" applyFill="1" applyBorder="1" applyAlignment="1">
      <alignment horizontal="center" vertical="center"/>
    </xf>
    <xf numFmtId="0" fontId="22" fillId="13" borderId="6" xfId="0" applyFont="1" applyFill="1" applyBorder="1" applyAlignment="1">
      <alignment horizontal="center" vertical="center"/>
    </xf>
    <xf numFmtId="0" fontId="22" fillId="13" borderId="9" xfId="0" applyFont="1" applyFill="1" applyBorder="1" applyAlignment="1">
      <alignment horizontal="center" vertical="center"/>
    </xf>
    <xf numFmtId="0" fontId="22" fillId="13" borderId="0" xfId="0" applyFont="1" applyFill="1" applyAlignment="1">
      <alignment horizontal="center" vertical="center"/>
    </xf>
    <xf numFmtId="0" fontId="22" fillId="13" borderId="12" xfId="0" applyFont="1" applyFill="1" applyBorder="1" applyAlignment="1">
      <alignment horizontal="center" vertical="center"/>
    </xf>
    <xf numFmtId="0" fontId="22" fillId="13" borderId="13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7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5" fillId="14" borderId="13" xfId="0" applyFont="1" applyFill="1" applyBorder="1" applyAlignment="1">
      <alignment horizontal="center" vertical="center" wrapText="1"/>
    </xf>
    <xf numFmtId="0" fontId="5" fillId="14" borderId="14" xfId="0" applyFont="1" applyFill="1" applyBorder="1" applyAlignment="1">
      <alignment horizontal="center" vertical="center" wrapText="1"/>
    </xf>
    <xf numFmtId="0" fontId="17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20" fillId="11" borderId="65" xfId="0" applyFont="1" applyFill="1" applyBorder="1">
      <alignment vertical="center"/>
    </xf>
    <xf numFmtId="0" fontId="20" fillId="11" borderId="66" xfId="0" applyFont="1" applyFill="1" applyBorder="1">
      <alignment vertical="center"/>
    </xf>
    <xf numFmtId="0" fontId="20" fillId="11" borderId="67" xfId="0" applyFont="1" applyFill="1" applyBorder="1">
      <alignment vertical="center"/>
    </xf>
    <xf numFmtId="0" fontId="9" fillId="21" borderId="62" xfId="0" applyFont="1" applyFill="1" applyBorder="1" applyAlignment="1">
      <alignment horizontal="center" vertical="center"/>
    </xf>
    <xf numFmtId="0" fontId="9" fillId="21" borderId="63" xfId="0" applyFont="1" applyFill="1" applyBorder="1" applyAlignment="1">
      <alignment horizontal="center" vertical="center"/>
    </xf>
    <xf numFmtId="0" fontId="9" fillId="21" borderId="64" xfId="0" applyFont="1" applyFill="1" applyBorder="1" applyAlignment="1">
      <alignment horizontal="center" vertical="center"/>
    </xf>
    <xf numFmtId="38" fontId="9" fillId="17" borderId="68" xfId="1" applyFont="1" applyFill="1" applyBorder="1" applyAlignment="1">
      <alignment vertical="center"/>
    </xf>
    <xf numFmtId="38" fontId="9" fillId="17" borderId="69" xfId="1" applyFont="1" applyFill="1" applyBorder="1" applyAlignment="1">
      <alignment vertical="center"/>
    </xf>
    <xf numFmtId="38" fontId="9" fillId="17" borderId="70" xfId="1" applyFont="1" applyFill="1" applyBorder="1" applyAlignment="1">
      <alignment vertical="center"/>
    </xf>
    <xf numFmtId="0" fontId="9" fillId="0" borderId="65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180" fontId="23" fillId="22" borderId="71" xfId="1" applyNumberFormat="1" applyFont="1" applyFill="1" applyBorder="1" applyAlignment="1">
      <alignment vertical="center"/>
    </xf>
    <xf numFmtId="180" fontId="23" fillId="0" borderId="72" xfId="1" applyNumberFormat="1" applyFont="1" applyBorder="1" applyAlignment="1">
      <alignment vertical="center"/>
    </xf>
    <xf numFmtId="180" fontId="23" fillId="0" borderId="73" xfId="1" applyNumberFormat="1" applyFont="1" applyBorder="1" applyAlignment="1">
      <alignment vertical="center"/>
    </xf>
    <xf numFmtId="178" fontId="9" fillId="0" borderId="69" xfId="0" applyNumberFormat="1" applyFont="1" applyBorder="1">
      <alignment vertical="center"/>
    </xf>
    <xf numFmtId="178" fontId="9" fillId="0" borderId="70" xfId="0" applyNumberFormat="1" applyFont="1" applyBorder="1">
      <alignment vertical="center"/>
    </xf>
    <xf numFmtId="178" fontId="9" fillId="23" borderId="68" xfId="0" applyNumberFormat="1" applyFont="1" applyFill="1" applyBorder="1">
      <alignment vertical="center"/>
    </xf>
    <xf numFmtId="0" fontId="9" fillId="2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171449</xdr:rowOff>
    </xdr:from>
    <xdr:to>
      <xdr:col>4</xdr:col>
      <xdr:colOff>247650</xdr:colOff>
      <xdr:row>7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20615BD-42E4-4F62-8A87-19718622A476}"/>
            </a:ext>
          </a:extLst>
        </xdr:cNvPr>
        <xdr:cNvSpPr txBox="1">
          <a:spLocks noChangeArrowheads="1"/>
        </xdr:cNvSpPr>
      </xdr:nvSpPr>
      <xdr:spPr bwMode="auto">
        <a:xfrm>
          <a:off x="478155" y="384809"/>
          <a:ext cx="1956435" cy="1194436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RANK.EQ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201908</xdr:colOff>
      <xdr:row>39</xdr:row>
      <xdr:rowOff>10994</xdr:rowOff>
    </xdr:from>
    <xdr:to>
      <xdr:col>13</xdr:col>
      <xdr:colOff>612715</xdr:colOff>
      <xdr:row>43</xdr:row>
      <xdr:rowOff>47629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ACB0B821-2056-4F4A-8CA4-CB03EBA76C67}"/>
            </a:ext>
          </a:extLst>
        </xdr:cNvPr>
        <xdr:cNvGrpSpPr>
          <a:grpSpLocks/>
        </xdr:cNvGrpSpPr>
      </xdr:nvGrpSpPr>
      <xdr:grpSpPr bwMode="auto">
        <a:xfrm>
          <a:off x="1078208" y="10397054"/>
          <a:ext cx="7444067" cy="890075"/>
          <a:chOff x="78" y="674"/>
          <a:chExt cx="733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4957763-F12E-C332-5D18-822B0DD156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C1E2752-514C-A8BC-0EA7-1A32EE4864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8A0A6DF-9459-2546-1624-03F5026B35E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EAF2C31-88C4-BEAF-758F-0DF0BDBB54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8" y="674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619125</xdr:colOff>
      <xdr:row>26</xdr:row>
      <xdr:rowOff>0</xdr:rowOff>
    </xdr:from>
    <xdr:to>
      <xdr:col>4</xdr:col>
      <xdr:colOff>220980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569FCBCF-ABA5-4B39-B65F-5B358CA6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0745" y="6179820"/>
          <a:ext cx="241935" cy="2095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340995</xdr:colOff>
      <xdr:row>5</xdr:row>
      <xdr:rowOff>104774</xdr:rowOff>
    </xdr:from>
    <xdr:to>
      <xdr:col>6</xdr:col>
      <xdr:colOff>112395</xdr:colOff>
      <xdr:row>7</xdr:row>
      <xdr:rowOff>394334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6B380C3C-CFD9-4072-8B19-20147C94477C}"/>
            </a:ext>
          </a:extLst>
        </xdr:cNvPr>
        <xdr:cNvSpPr txBox="1">
          <a:spLocks noChangeArrowheads="1"/>
        </xdr:cNvSpPr>
      </xdr:nvSpPr>
      <xdr:spPr bwMode="auto">
        <a:xfrm>
          <a:off x="1872615" y="1171574"/>
          <a:ext cx="1973580" cy="716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5</xdr:col>
      <xdr:colOff>47625</xdr:colOff>
      <xdr:row>57</xdr:row>
      <xdr:rowOff>0</xdr:rowOff>
    </xdr:from>
    <xdr:to>
      <xdr:col>5</xdr:col>
      <xdr:colOff>276225</xdr:colOff>
      <xdr:row>57</xdr:row>
      <xdr:rowOff>209550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A88EA92E-4565-43E6-A77A-01B87C6BE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89885" y="132207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5A52C913-19DF-4C55-A265-4FAE9EA8D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56070" y="11740515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2" name="Picture 822">
          <a:extLst>
            <a:ext uri="{FF2B5EF4-FFF2-40B4-BE49-F238E27FC236}">
              <a16:creationId xmlns:a16="http://schemas.microsoft.com/office/drawing/2014/main" id="{6C038E06-0E5A-4416-B6F9-BB51249737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18869025"/>
          <a:ext cx="573405" cy="3790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3" name="Picture 823">
          <a:extLst>
            <a:ext uri="{FF2B5EF4-FFF2-40B4-BE49-F238E27FC236}">
              <a16:creationId xmlns:a16="http://schemas.microsoft.com/office/drawing/2014/main" id="{6B76ED02-1892-4CB6-91FA-230787C76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64480" y="18869025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113</xdr:row>
      <xdr:rowOff>190500</xdr:rowOff>
    </xdr:from>
    <xdr:to>
      <xdr:col>1</xdr:col>
      <xdr:colOff>533400</xdr:colOff>
      <xdr:row>115</xdr:row>
      <xdr:rowOff>95250</xdr:rowOff>
    </xdr:to>
    <xdr:pic>
      <xdr:nvPicPr>
        <xdr:cNvPr id="14" name="Picture 835">
          <a:extLst>
            <a:ext uri="{FF2B5EF4-FFF2-40B4-BE49-F238E27FC236}">
              <a16:creationId xmlns:a16="http://schemas.microsoft.com/office/drawing/2014/main" id="{0613B63C-DB84-43F0-A005-8EAC5BDCE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25626060"/>
          <a:ext cx="573405" cy="33147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293369</xdr:colOff>
      <xdr:row>114</xdr:row>
      <xdr:rowOff>180022</xdr:rowOff>
    </xdr:from>
    <xdr:to>
      <xdr:col>8</xdr:col>
      <xdr:colOff>177164</xdr:colOff>
      <xdr:row>116</xdr:row>
      <xdr:rowOff>19050</xdr:rowOff>
    </xdr:to>
    <xdr:pic>
      <xdr:nvPicPr>
        <xdr:cNvPr id="15" name="Picture 836">
          <a:extLst>
            <a:ext uri="{FF2B5EF4-FFF2-40B4-BE49-F238E27FC236}">
              <a16:creationId xmlns:a16="http://schemas.microsoft.com/office/drawing/2014/main" id="{8FDF3B0E-0AA2-4537-8BD3-B1A032470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82489" y="25828942"/>
          <a:ext cx="539115" cy="26574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8</xdr:col>
      <xdr:colOff>228600</xdr:colOff>
      <xdr:row>19</xdr:row>
      <xdr:rowOff>66675</xdr:rowOff>
    </xdr:from>
    <xdr:to>
      <xdr:col>15</xdr:col>
      <xdr:colOff>321420</xdr:colOff>
      <xdr:row>34</xdr:row>
      <xdr:rowOff>60534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7379F30-5652-45A3-819C-F2E51F2832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73040" y="4539615"/>
          <a:ext cx="4276200" cy="3392379"/>
        </a:xfrm>
        <a:prstGeom prst="rect">
          <a:avLst/>
        </a:prstGeom>
      </xdr:spPr>
    </xdr:pic>
    <xdr:clientData/>
  </xdr:twoCellAnchor>
  <xdr:twoCellAnchor editAs="oneCell">
    <xdr:from>
      <xdr:col>13</xdr:col>
      <xdr:colOff>62865</xdr:colOff>
      <xdr:row>47</xdr:row>
      <xdr:rowOff>89535</xdr:rowOff>
    </xdr:from>
    <xdr:to>
      <xdr:col>18</xdr:col>
      <xdr:colOff>604213</xdr:colOff>
      <xdr:row>54</xdr:row>
      <xdr:rowOff>144780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849263F-EA24-4959-AA14-A67317451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972425" y="12182475"/>
          <a:ext cx="4214188" cy="1548765"/>
        </a:xfrm>
        <a:prstGeom prst="rect">
          <a:avLst/>
        </a:prstGeom>
      </xdr:spPr>
    </xdr:pic>
    <xdr:clientData/>
  </xdr:twoCellAnchor>
  <xdr:twoCellAnchor editAs="oneCell">
    <xdr:from>
      <xdr:col>5</xdr:col>
      <xdr:colOff>436245</xdr:colOff>
      <xdr:row>86</xdr:row>
      <xdr:rowOff>173355</xdr:rowOff>
    </xdr:from>
    <xdr:to>
      <xdr:col>10</xdr:col>
      <xdr:colOff>544543</xdr:colOff>
      <xdr:row>93</xdr:row>
      <xdr:rowOff>182880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6233E9F-FD62-4887-80F5-5E355EE514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78505" y="20907375"/>
          <a:ext cx="3209638" cy="1503045"/>
        </a:xfrm>
        <a:prstGeom prst="rect">
          <a:avLst/>
        </a:prstGeom>
      </xdr:spPr>
    </xdr:pic>
    <xdr:clientData/>
  </xdr:twoCellAnchor>
  <xdr:twoCellAnchor editAs="oneCell">
    <xdr:from>
      <xdr:col>7</xdr:col>
      <xdr:colOff>83820</xdr:colOff>
      <xdr:row>97</xdr:row>
      <xdr:rowOff>188286</xdr:rowOff>
    </xdr:from>
    <xdr:to>
      <xdr:col>12</xdr:col>
      <xdr:colOff>102870</xdr:colOff>
      <xdr:row>104</xdr:row>
      <xdr:rowOff>121056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8DD426D6-621B-4F6C-8D6B-6E0EFAC58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472940" y="23269266"/>
          <a:ext cx="2884170" cy="1426290"/>
        </a:xfrm>
        <a:prstGeom prst="rect">
          <a:avLst/>
        </a:prstGeom>
      </xdr:spPr>
    </xdr:pic>
    <xdr:clientData/>
  </xdr:twoCellAnchor>
  <xdr:twoCellAnchor editAs="oneCell">
    <xdr:from>
      <xdr:col>13</xdr:col>
      <xdr:colOff>55245</xdr:colOff>
      <xdr:row>107</xdr:row>
      <xdr:rowOff>60960</xdr:rowOff>
    </xdr:from>
    <xdr:to>
      <xdr:col>18</xdr:col>
      <xdr:colOff>77003</xdr:colOff>
      <xdr:row>115</xdr:row>
      <xdr:rowOff>45720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3C836294-12DC-48A5-BC30-0F3251C31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964805" y="26349960"/>
          <a:ext cx="3694598" cy="169164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11429</xdr:colOff>
      <xdr:row>139</xdr:row>
      <xdr:rowOff>66674</xdr:rowOff>
    </xdr:from>
    <xdr:to>
      <xdr:col>15</xdr:col>
      <xdr:colOff>796289</xdr:colOff>
      <xdr:row>147</xdr:row>
      <xdr:rowOff>2857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564DD77E-C3F8-4524-AACD-422FE387C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10349" y="32108774"/>
          <a:ext cx="3505200" cy="1643063"/>
        </a:xfrm>
        <a:prstGeom prst="rect">
          <a:avLst/>
        </a:prstGeom>
      </xdr:spPr>
    </xdr:pic>
    <xdr:clientData/>
  </xdr:twoCellAnchor>
  <xdr:twoCellAnchor editAs="oneCell">
    <xdr:from>
      <xdr:col>0</xdr:col>
      <xdr:colOff>184785</xdr:colOff>
      <xdr:row>139</xdr:row>
      <xdr:rowOff>110490</xdr:rowOff>
    </xdr:from>
    <xdr:to>
      <xdr:col>10</xdr:col>
      <xdr:colOff>125023</xdr:colOff>
      <xdr:row>154</xdr:row>
      <xdr:rowOff>58651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DF6ECF03-D82F-4271-895B-FB1E61B99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84785" y="32152590"/>
          <a:ext cx="5883838" cy="3148561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1</xdr:row>
      <xdr:rowOff>68580</xdr:rowOff>
    </xdr:from>
    <xdr:to>
      <xdr:col>17</xdr:col>
      <xdr:colOff>388620</xdr:colOff>
      <xdr:row>7</xdr:row>
      <xdr:rowOff>1539240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21B2422-11F7-4584-97AB-DD719C284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281940"/>
          <a:ext cx="7322820" cy="27508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9</xdr:col>
      <xdr:colOff>579120</xdr:colOff>
      <xdr:row>12</xdr:row>
      <xdr:rowOff>22860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6BA0DB3-CF48-6898-6B45-8172FBC45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9120" y="36118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A8E0F-3E48-447B-BB54-81EF0B78E9FD}">
  <dimension ref="A1:P137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2.8984375" style="2" customWidth="1"/>
    <col min="2" max="5" width="8.59765625" style="1" customWidth="1"/>
    <col min="6" max="6" width="11.69921875" style="1" customWidth="1"/>
    <col min="7" max="8" width="8.59765625" style="1" customWidth="1"/>
    <col min="9" max="9" width="3.19921875" style="1" customWidth="1"/>
    <col min="10" max="14" width="8.59765625" style="1" customWidth="1"/>
    <col min="15" max="15" width="9.8984375" style="1" customWidth="1"/>
    <col min="16" max="16" width="11.69921875" style="1" customWidth="1"/>
    <col min="17" max="16384" width="9" style="1"/>
  </cols>
  <sheetData>
    <row r="1" spans="1:16" ht="17.25" customHeight="1" x14ac:dyDescent="0.45">
      <c r="A1" s="110" t="s">
        <v>76</v>
      </c>
      <c r="B1" s="110"/>
      <c r="C1" s="110"/>
      <c r="D1" s="110"/>
      <c r="E1" s="110"/>
      <c r="F1" s="110"/>
      <c r="G1" s="110"/>
    </row>
    <row r="8" spans="1:16" ht="127.2" customHeight="1" x14ac:dyDescent="0.45"/>
    <row r="9" spans="1:16" ht="23.25" customHeight="1" thickBot="1" x14ac:dyDescent="0.5">
      <c r="C9" s="111" t="s">
        <v>0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  <c r="O9" s="3"/>
    </row>
    <row r="10" spans="1:16" s="4" customFormat="1" ht="17.2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7.25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7.25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7.25" customHeight="1" x14ac:dyDescent="0.45">
      <c r="D14" s="114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7.25" customHeight="1" x14ac:dyDescent="0.45">
      <c r="D15" s="115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7.25" customHeight="1" x14ac:dyDescent="0.45">
      <c r="D16" s="115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7.25" customHeight="1" x14ac:dyDescent="0.45">
      <c r="D17" s="115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7.25" customHeight="1" thickBot="1" x14ac:dyDescent="0.5">
      <c r="D18" s="116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7.25" customHeight="1" thickTop="1" x14ac:dyDescent="0.45"/>
    <row r="21" spans="2:14" ht="17.25" customHeight="1" thickBot="1" x14ac:dyDescent="0.5">
      <c r="B21" s="117" t="s">
        <v>8</v>
      </c>
      <c r="C21" s="118"/>
      <c r="D21" s="119"/>
    </row>
    <row r="22" spans="2:14" ht="17.25" customHeight="1" thickTop="1" x14ac:dyDescent="0.45"/>
    <row r="23" spans="2:14" ht="21" customHeight="1" x14ac:dyDescent="0.45">
      <c r="B23" s="1" t="s">
        <v>9</v>
      </c>
    </row>
    <row r="24" spans="2:14" ht="21" customHeight="1" x14ac:dyDescent="0.45">
      <c r="B24" s="1" t="s">
        <v>10</v>
      </c>
    </row>
    <row r="25" spans="2:14" ht="21" customHeight="1" x14ac:dyDescent="0.45">
      <c r="B25" s="20" t="s">
        <v>11</v>
      </c>
    </row>
    <row r="26" spans="2:14" ht="21" customHeight="1" x14ac:dyDescent="0.45">
      <c r="B26" s="20" t="s">
        <v>12</v>
      </c>
    </row>
    <row r="27" spans="2:14" ht="21" customHeight="1" x14ac:dyDescent="0.45">
      <c r="B27" s="20" t="s">
        <v>13</v>
      </c>
    </row>
    <row r="28" spans="2:14" ht="21" customHeight="1" x14ac:dyDescent="0.45">
      <c r="B28" s="1" t="s">
        <v>14</v>
      </c>
    </row>
    <row r="29" spans="2:14" ht="21" customHeight="1" x14ac:dyDescent="0.45">
      <c r="B29" s="4" t="s">
        <v>15</v>
      </c>
      <c r="C29" s="4"/>
    </row>
    <row r="30" spans="2:14" ht="21" customHeight="1" x14ac:dyDescent="0.45">
      <c r="B30" s="1" t="s">
        <v>16</v>
      </c>
    </row>
    <row r="31" spans="2:14" ht="21" customHeight="1" x14ac:dyDescent="0.45">
      <c r="B31" s="1" t="s">
        <v>17</v>
      </c>
    </row>
    <row r="32" spans="2:14" ht="21" customHeight="1" x14ac:dyDescent="0.45">
      <c r="B32" s="1" t="s">
        <v>18</v>
      </c>
    </row>
    <row r="33" spans="2:16" ht="21" customHeight="1" x14ac:dyDescent="0.45">
      <c r="B33" s="1" t="s">
        <v>19</v>
      </c>
    </row>
    <row r="36" spans="2:16" s="4" customFormat="1" ht="17.25" customHeight="1" x14ac:dyDescent="0.45">
      <c r="C36" s="120" t="s">
        <v>20</v>
      </c>
      <c r="D36" s="121"/>
      <c r="E36" s="121"/>
      <c r="F36" s="121"/>
      <c r="G36" s="122"/>
    </row>
    <row r="37" spans="2:16" s="4" customFormat="1" ht="17.25" customHeight="1" thickBot="1" x14ac:dyDescent="0.5">
      <c r="C37" s="123"/>
      <c r="D37" s="124"/>
      <c r="E37" s="124"/>
      <c r="F37" s="124"/>
      <c r="G37" s="125"/>
      <c r="P37" s="1"/>
    </row>
    <row r="38" spans="2:16" ht="17.25" customHeight="1" thickTop="1" x14ac:dyDescent="0.45"/>
    <row r="47" spans="2:16" ht="17.25" customHeight="1" x14ac:dyDescent="0.45">
      <c r="K47" s="109" t="s">
        <v>21</v>
      </c>
      <c r="L47" s="109"/>
      <c r="M47" s="109"/>
      <c r="N47" s="109"/>
    </row>
    <row r="49" spans="2:13" ht="17.25" customHeight="1" x14ac:dyDescent="0.45">
      <c r="B49" s="127" t="s">
        <v>77</v>
      </c>
      <c r="C49" s="128"/>
      <c r="D49" s="128"/>
      <c r="E49" s="128"/>
      <c r="J49" s="127" t="s">
        <v>77</v>
      </c>
      <c r="K49" s="21"/>
      <c r="L49" s="21"/>
      <c r="M49" s="21"/>
    </row>
    <row r="52" spans="2:13" ht="17.25" customHeight="1" thickBot="1" x14ac:dyDescent="0.5">
      <c r="B52" s="22" t="s">
        <v>22</v>
      </c>
    </row>
    <row r="53" spans="2:13" ht="17.25" customHeight="1" thickTop="1" thickBot="1" x14ac:dyDescent="0.5">
      <c r="C53" s="1" t="s">
        <v>23</v>
      </c>
      <c r="G53" s="23"/>
      <c r="J53" s="24" t="s">
        <v>24</v>
      </c>
      <c r="K53" s="25" t="s">
        <v>25</v>
      </c>
      <c r="L53" s="26" t="s">
        <v>26</v>
      </c>
      <c r="M53" s="27" t="s">
        <v>27</v>
      </c>
    </row>
    <row r="54" spans="2:13" ht="17.25" customHeight="1" thickTop="1" x14ac:dyDescent="0.45">
      <c r="G54" s="4"/>
      <c r="H54" s="4"/>
      <c r="I54" s="4"/>
      <c r="J54" s="132" t="s">
        <v>28</v>
      </c>
      <c r="K54" s="135">
        <v>120800</v>
      </c>
      <c r="L54" s="129"/>
      <c r="M54" s="28">
        <f>_xlfn.RANK.EQ(K54,$K$54:$K$61)</f>
        <v>3</v>
      </c>
    </row>
    <row r="55" spans="2:13" ht="17.25" customHeight="1" x14ac:dyDescent="0.45">
      <c r="J55" s="133" t="s">
        <v>29</v>
      </c>
      <c r="K55" s="136">
        <v>56000</v>
      </c>
      <c r="L55" s="130"/>
      <c r="M55" s="29">
        <f t="shared" ref="M55:M61" si="0">_xlfn.RANK.EQ(K55,$K$54:$K$61)</f>
        <v>6</v>
      </c>
    </row>
    <row r="56" spans="2:13" ht="17.25" customHeight="1" thickBot="1" x14ac:dyDescent="0.5">
      <c r="B56" s="30" t="s">
        <v>30</v>
      </c>
      <c r="J56" s="133" t="s">
        <v>31</v>
      </c>
      <c r="K56" s="136">
        <v>98500</v>
      </c>
      <c r="L56" s="130"/>
      <c r="M56" s="29">
        <f t="shared" si="0"/>
        <v>4</v>
      </c>
    </row>
    <row r="57" spans="2:13" ht="21" customHeight="1" thickTop="1" x14ac:dyDescent="0.45">
      <c r="B57" s="31"/>
      <c r="C57" s="1" t="s">
        <v>32</v>
      </c>
      <c r="J57" s="133" t="s">
        <v>33</v>
      </c>
      <c r="K57" s="136">
        <v>209000</v>
      </c>
      <c r="L57" s="130"/>
      <c r="M57" s="29">
        <f t="shared" si="0"/>
        <v>2</v>
      </c>
    </row>
    <row r="58" spans="2:13" ht="21" customHeight="1" x14ac:dyDescent="0.45">
      <c r="B58" s="31"/>
      <c r="C58" s="1" t="s">
        <v>34</v>
      </c>
      <c r="J58" s="133" t="s">
        <v>35</v>
      </c>
      <c r="K58" s="136">
        <v>4800</v>
      </c>
      <c r="L58" s="130"/>
      <c r="M58" s="29">
        <f t="shared" si="0"/>
        <v>8</v>
      </c>
    </row>
    <row r="59" spans="2:13" ht="21" customHeight="1" x14ac:dyDescent="0.45">
      <c r="B59" s="31"/>
      <c r="C59" s="1" t="s">
        <v>36</v>
      </c>
      <c r="J59" s="133" t="s">
        <v>37</v>
      </c>
      <c r="K59" s="136">
        <v>590300</v>
      </c>
      <c r="L59" s="130"/>
      <c r="M59" s="29">
        <f t="shared" si="0"/>
        <v>1</v>
      </c>
    </row>
    <row r="60" spans="2:13" ht="21" customHeight="1" x14ac:dyDescent="0.45">
      <c r="B60" s="31"/>
      <c r="C60" s="1" t="s">
        <v>75</v>
      </c>
      <c r="J60" s="133" t="s">
        <v>38</v>
      </c>
      <c r="K60" s="136">
        <v>76900</v>
      </c>
      <c r="L60" s="130"/>
      <c r="M60" s="29">
        <f t="shared" si="0"/>
        <v>5</v>
      </c>
    </row>
    <row r="61" spans="2:13" ht="21" customHeight="1" thickBot="1" x14ac:dyDescent="0.5">
      <c r="B61" s="31"/>
      <c r="C61" s="1" t="s">
        <v>39</v>
      </c>
      <c r="J61" s="134" t="s">
        <v>40</v>
      </c>
      <c r="K61" s="137">
        <v>13900</v>
      </c>
      <c r="L61" s="131"/>
      <c r="M61" s="32">
        <f t="shared" si="0"/>
        <v>7</v>
      </c>
    </row>
    <row r="62" spans="2:13" ht="21" customHeight="1" x14ac:dyDescent="0.45">
      <c r="C62" s="1" t="s">
        <v>41</v>
      </c>
      <c r="J62" s="33"/>
    </row>
    <row r="63" spans="2:13" ht="17.25" customHeight="1" x14ac:dyDescent="0.45">
      <c r="J63" s="33"/>
    </row>
    <row r="64" spans="2:13" ht="17.25" customHeight="1" x14ac:dyDescent="0.45">
      <c r="C64" s="34" t="s">
        <v>42</v>
      </c>
      <c r="D64" s="35"/>
      <c r="E64" s="35"/>
      <c r="F64" s="35"/>
      <c r="G64" s="36"/>
      <c r="J64" s="33"/>
    </row>
    <row r="65" spans="2:15" ht="17.25" customHeight="1" x14ac:dyDescent="0.45">
      <c r="B65" s="31"/>
      <c r="C65" s="37" t="s">
        <v>43</v>
      </c>
      <c r="D65" s="38"/>
      <c r="E65" s="38"/>
      <c r="F65" s="38"/>
      <c r="G65" s="39"/>
      <c r="J65" s="33"/>
    </row>
    <row r="66" spans="2:15" ht="17.25" customHeight="1" x14ac:dyDescent="0.45">
      <c r="B66" s="31"/>
      <c r="J66" s="33"/>
    </row>
    <row r="67" spans="2:15" ht="17.25" customHeight="1" x14ac:dyDescent="0.45">
      <c r="B67" s="31"/>
      <c r="J67" s="33"/>
    </row>
    <row r="68" spans="2:15" ht="17.25" customHeight="1" x14ac:dyDescent="0.45">
      <c r="J68" s="33"/>
    </row>
    <row r="71" spans="2:15" ht="17.25" customHeight="1" x14ac:dyDescent="0.45">
      <c r="J71" s="33"/>
    </row>
    <row r="72" spans="2:15" ht="17.25" customHeight="1" x14ac:dyDescent="0.45">
      <c r="J72" s="33"/>
      <c r="K72" s="4"/>
      <c r="L72" s="5"/>
      <c r="M72" s="5"/>
      <c r="N72" s="40"/>
      <c r="O72" s="41"/>
    </row>
    <row r="73" spans="2:15" ht="17.25" customHeight="1" x14ac:dyDescent="0.45">
      <c r="C73" s="97" t="s">
        <v>44</v>
      </c>
      <c r="D73" s="98"/>
      <c r="E73" s="103" t="s">
        <v>45</v>
      </c>
      <c r="F73" s="103"/>
      <c r="G73" s="103"/>
      <c r="H73" s="103"/>
      <c r="I73" s="103"/>
      <c r="J73" s="103"/>
      <c r="K73" s="104"/>
      <c r="L73" s="5"/>
      <c r="M73" s="5"/>
      <c r="N73" s="40"/>
      <c r="O73" s="41"/>
    </row>
    <row r="74" spans="2:15" ht="17.25" customHeight="1" x14ac:dyDescent="0.45">
      <c r="C74" s="99"/>
      <c r="D74" s="100"/>
      <c r="E74" s="105"/>
      <c r="F74" s="105"/>
      <c r="G74" s="105"/>
      <c r="H74" s="105"/>
      <c r="I74" s="105"/>
      <c r="J74" s="105"/>
      <c r="K74" s="106"/>
      <c r="L74" s="5"/>
      <c r="M74" s="5"/>
      <c r="N74" s="40"/>
      <c r="O74" s="41"/>
    </row>
    <row r="75" spans="2:15" ht="17.25" customHeight="1" x14ac:dyDescent="0.45">
      <c r="C75" s="99"/>
      <c r="D75" s="100"/>
      <c r="E75" s="105"/>
      <c r="F75" s="105"/>
      <c r="G75" s="105"/>
      <c r="H75" s="105"/>
      <c r="I75" s="105"/>
      <c r="J75" s="105"/>
      <c r="K75" s="106"/>
      <c r="L75" s="5"/>
      <c r="M75" s="5"/>
      <c r="N75" s="40"/>
      <c r="O75" s="41"/>
    </row>
    <row r="76" spans="2:15" ht="17.25" customHeight="1" x14ac:dyDescent="0.45">
      <c r="C76" s="99"/>
      <c r="D76" s="100"/>
      <c r="E76" s="105"/>
      <c r="F76" s="105"/>
      <c r="G76" s="105"/>
      <c r="H76" s="105"/>
      <c r="I76" s="105"/>
      <c r="J76" s="105"/>
      <c r="K76" s="106"/>
      <c r="L76" s="5"/>
      <c r="M76" s="5"/>
      <c r="N76" s="40"/>
      <c r="O76" s="41"/>
    </row>
    <row r="77" spans="2:15" ht="17.25" customHeight="1" thickBot="1" x14ac:dyDescent="0.5">
      <c r="C77" s="101"/>
      <c r="D77" s="102"/>
      <c r="E77" s="107"/>
      <c r="F77" s="107"/>
      <c r="G77" s="107"/>
      <c r="H77" s="107"/>
      <c r="I77" s="107"/>
      <c r="J77" s="107"/>
      <c r="K77" s="108"/>
      <c r="L77" s="5"/>
      <c r="M77" s="5"/>
      <c r="N77" s="40"/>
      <c r="O77" s="41"/>
    </row>
    <row r="78" spans="2:15" ht="17.25" customHeight="1" thickTop="1" x14ac:dyDescent="0.45">
      <c r="J78" s="33"/>
      <c r="K78" s="4"/>
      <c r="L78" s="5"/>
      <c r="M78" s="5"/>
      <c r="N78" s="40"/>
      <c r="O78" s="41"/>
    </row>
    <row r="79" spans="2:15" ht="17.25" customHeight="1" x14ac:dyDescent="0.45">
      <c r="B79" s="126" t="s">
        <v>77</v>
      </c>
      <c r="C79" s="126"/>
      <c r="D79" s="126"/>
      <c r="E79" s="126"/>
      <c r="J79" s="126" t="s">
        <v>77</v>
      </c>
      <c r="K79" s="126"/>
      <c r="L79" s="126"/>
      <c r="M79" s="126"/>
      <c r="N79" s="40"/>
      <c r="O79" s="41"/>
    </row>
    <row r="80" spans="2:15" ht="17.25" customHeight="1" x14ac:dyDescent="0.45">
      <c r="J80" s="33"/>
      <c r="K80" s="4"/>
      <c r="L80" s="5"/>
      <c r="M80" s="5"/>
      <c r="N80" s="40"/>
      <c r="O80" s="41"/>
    </row>
    <row r="81" spans="3:16" ht="17.25" customHeight="1" x14ac:dyDescent="0.45">
      <c r="J81" s="33"/>
      <c r="K81" s="109" t="s">
        <v>21</v>
      </c>
      <c r="L81" s="109"/>
      <c r="M81" s="109"/>
      <c r="N81" s="109"/>
      <c r="O81" s="41"/>
    </row>
    <row r="82" spans="3:16" ht="17.25" customHeight="1" x14ac:dyDescent="0.45">
      <c r="J82" s="33"/>
    </row>
    <row r="83" spans="3:16" ht="17.25" customHeight="1" x14ac:dyDescent="0.45">
      <c r="C83" s="1" t="s">
        <v>46</v>
      </c>
      <c r="D83" s="4" t="s">
        <v>47</v>
      </c>
      <c r="E83" s="2"/>
      <c r="F83" s="2"/>
      <c r="G83" s="2"/>
      <c r="J83" s="33"/>
      <c r="K83" s="1" t="s">
        <v>46</v>
      </c>
      <c r="L83" s="4" t="s">
        <v>47</v>
      </c>
    </row>
    <row r="84" spans="3:16" ht="17.25" customHeight="1" x14ac:dyDescent="0.45">
      <c r="C84" s="1" t="s">
        <v>48</v>
      </c>
      <c r="D84" s="4" t="s">
        <v>49</v>
      </c>
      <c r="E84" s="4"/>
      <c r="F84" s="4"/>
      <c r="G84" s="42"/>
      <c r="J84" s="33"/>
      <c r="K84" s="1" t="s">
        <v>48</v>
      </c>
      <c r="L84" s="4" t="s">
        <v>49</v>
      </c>
    </row>
    <row r="85" spans="3:16" ht="17.25" customHeight="1" x14ac:dyDescent="0.45">
      <c r="D85" s="4"/>
      <c r="E85" s="4"/>
      <c r="F85" s="4"/>
      <c r="G85" s="42"/>
      <c r="J85" s="33"/>
      <c r="L85" s="4"/>
    </row>
    <row r="86" spans="3:16" ht="17.25" customHeight="1" x14ac:dyDescent="0.45">
      <c r="D86" s="4"/>
      <c r="E86" s="4"/>
      <c r="F86" s="4"/>
      <c r="G86" s="42"/>
      <c r="J86" s="33"/>
      <c r="L86" s="4"/>
    </row>
    <row r="87" spans="3:16" ht="17.25" customHeight="1" x14ac:dyDescent="0.45">
      <c r="D87" s="4"/>
      <c r="E87" s="4"/>
      <c r="F87" s="4"/>
      <c r="G87" s="42"/>
      <c r="J87" s="33"/>
      <c r="L87" s="4"/>
    </row>
    <row r="88" spans="3:16" ht="17.25" customHeight="1" thickBot="1" x14ac:dyDescent="0.5">
      <c r="D88" s="4"/>
      <c r="E88" s="4"/>
      <c r="F88" s="4"/>
      <c r="G88" s="42"/>
      <c r="J88" s="33"/>
      <c r="L88" s="4"/>
    </row>
    <row r="89" spans="3:16" ht="17.25" customHeight="1" x14ac:dyDescent="0.45">
      <c r="D89" s="4"/>
      <c r="E89" s="4"/>
      <c r="F89" s="4"/>
      <c r="G89" s="42"/>
      <c r="J89" s="33"/>
      <c r="L89" s="43" t="s">
        <v>50</v>
      </c>
      <c r="M89" s="44" t="s">
        <v>51</v>
      </c>
      <c r="N89" s="45" t="s">
        <v>24</v>
      </c>
      <c r="O89" s="46" t="s">
        <v>52</v>
      </c>
      <c r="P89" s="47" t="s">
        <v>53</v>
      </c>
    </row>
    <row r="90" spans="3:16" ht="17.25" customHeight="1" x14ac:dyDescent="0.45">
      <c r="D90" s="4"/>
      <c r="E90" s="4"/>
      <c r="F90" s="4"/>
      <c r="G90" s="42"/>
      <c r="J90" s="33"/>
      <c r="L90" s="48"/>
      <c r="M90" s="49"/>
      <c r="N90" s="50" t="s">
        <v>28</v>
      </c>
      <c r="O90" s="51">
        <v>20581</v>
      </c>
      <c r="P90" s="52">
        <v>57</v>
      </c>
    </row>
    <row r="91" spans="3:16" ht="17.25" customHeight="1" x14ac:dyDescent="0.45">
      <c r="D91" s="4"/>
      <c r="E91" s="4"/>
      <c r="F91" s="4"/>
      <c r="G91" s="42"/>
      <c r="J91" s="33"/>
      <c r="L91" s="53"/>
      <c r="M91" s="54"/>
      <c r="N91" s="55" t="s">
        <v>29</v>
      </c>
      <c r="O91" s="56">
        <v>28731</v>
      </c>
      <c r="P91" s="57">
        <v>63</v>
      </c>
    </row>
    <row r="92" spans="3:16" ht="17.25" customHeight="1" x14ac:dyDescent="0.45">
      <c r="D92" s="4"/>
      <c r="E92" s="4"/>
      <c r="F92" s="4"/>
      <c r="G92" s="42"/>
      <c r="J92" s="33"/>
      <c r="L92" s="53"/>
      <c r="M92" s="54"/>
      <c r="N92" s="55" t="s">
        <v>31</v>
      </c>
      <c r="O92" s="56">
        <v>24643</v>
      </c>
      <c r="P92" s="57">
        <v>89</v>
      </c>
    </row>
    <row r="93" spans="3:16" ht="17.25" customHeight="1" x14ac:dyDescent="0.45">
      <c r="D93" s="4"/>
      <c r="E93" s="4"/>
      <c r="F93" s="4"/>
      <c r="G93" s="42"/>
      <c r="J93" s="33"/>
      <c r="L93" s="53"/>
      <c r="M93" s="54"/>
      <c r="N93" s="55" t="s">
        <v>33</v>
      </c>
      <c r="O93" s="56">
        <v>21825</v>
      </c>
      <c r="P93" s="57">
        <v>48</v>
      </c>
    </row>
    <row r="94" spans="3:16" ht="17.25" customHeight="1" x14ac:dyDescent="0.45">
      <c r="J94" s="33"/>
      <c r="L94" s="53"/>
      <c r="M94" s="54"/>
      <c r="N94" s="55" t="s">
        <v>35</v>
      </c>
      <c r="O94" s="56">
        <v>22968</v>
      </c>
      <c r="P94" s="57">
        <v>55</v>
      </c>
    </row>
    <row r="95" spans="3:16" ht="17.25" customHeight="1" thickBot="1" x14ac:dyDescent="0.5">
      <c r="J95" s="33"/>
      <c r="L95" s="53"/>
      <c r="M95" s="54"/>
      <c r="N95" s="55" t="s">
        <v>37</v>
      </c>
      <c r="O95" s="56">
        <v>25781</v>
      </c>
      <c r="P95" s="57">
        <v>67</v>
      </c>
    </row>
    <row r="96" spans="3:16" ht="17.25" customHeight="1" thickBot="1" x14ac:dyDescent="0.5">
      <c r="C96" s="43" t="s">
        <v>50</v>
      </c>
      <c r="D96" s="44" t="s">
        <v>51</v>
      </c>
      <c r="E96" s="45" t="s">
        <v>24</v>
      </c>
      <c r="F96" s="46" t="s">
        <v>52</v>
      </c>
      <c r="G96" s="47" t="s">
        <v>53</v>
      </c>
      <c r="J96" s="33"/>
      <c r="L96" s="53"/>
      <c r="M96" s="54"/>
      <c r="N96" s="55" t="s">
        <v>38</v>
      </c>
      <c r="O96" s="56">
        <v>27735</v>
      </c>
      <c r="P96" s="57">
        <v>83</v>
      </c>
    </row>
    <row r="97" spans="2:16" ht="17.25" customHeight="1" thickTop="1" thickBot="1" x14ac:dyDescent="0.5">
      <c r="C97" s="58">
        <f>_xlfn.RANK.EQ(G97,$G$97:$G$104,0)</f>
        <v>5</v>
      </c>
      <c r="D97" s="59">
        <f>_xlfn.RANK.EQ(F97,$F$97:$F$104,1)</f>
        <v>1</v>
      </c>
      <c r="E97" s="138" t="s">
        <v>28</v>
      </c>
      <c r="F97" s="146">
        <v>20581</v>
      </c>
      <c r="G97" s="141">
        <v>57</v>
      </c>
      <c r="J97" s="33"/>
      <c r="L97" s="60"/>
      <c r="M97" s="61"/>
      <c r="N97" s="62" t="s">
        <v>40</v>
      </c>
      <c r="O97" s="63">
        <v>25262</v>
      </c>
      <c r="P97" s="64">
        <v>49</v>
      </c>
    </row>
    <row r="98" spans="2:16" ht="17.25" customHeight="1" x14ac:dyDescent="0.45">
      <c r="C98" s="65">
        <f t="shared" ref="C98:C104" si="1">_xlfn.RANK.EQ(G98,$G$97:$G$104,0)</f>
        <v>4</v>
      </c>
      <c r="D98" s="66">
        <f t="shared" ref="D98:D104" si="2">_xlfn.RANK.EQ(F98,$F$97:$F$104,1)</f>
        <v>8</v>
      </c>
      <c r="E98" s="139" t="s">
        <v>29</v>
      </c>
      <c r="F98" s="144">
        <v>28731</v>
      </c>
      <c r="G98" s="142">
        <v>63</v>
      </c>
      <c r="J98" s="33"/>
    </row>
    <row r="99" spans="2:16" ht="17.25" customHeight="1" x14ac:dyDescent="0.45">
      <c r="C99" s="65">
        <f t="shared" si="1"/>
        <v>1</v>
      </c>
      <c r="D99" s="66">
        <f t="shared" si="2"/>
        <v>4</v>
      </c>
      <c r="E99" s="139" t="s">
        <v>31</v>
      </c>
      <c r="F99" s="144">
        <v>24643</v>
      </c>
      <c r="G99" s="142">
        <v>89</v>
      </c>
      <c r="J99" s="33"/>
    </row>
    <row r="100" spans="2:16" ht="17.25" customHeight="1" x14ac:dyDescent="0.45">
      <c r="C100" s="65">
        <f t="shared" si="1"/>
        <v>8</v>
      </c>
      <c r="D100" s="66">
        <f t="shared" si="2"/>
        <v>2</v>
      </c>
      <c r="E100" s="139" t="s">
        <v>33</v>
      </c>
      <c r="F100" s="144">
        <v>21825</v>
      </c>
      <c r="G100" s="142">
        <v>48</v>
      </c>
      <c r="J100" s="33"/>
    </row>
    <row r="101" spans="2:16" ht="17.25" customHeight="1" x14ac:dyDescent="0.45">
      <c r="C101" s="65">
        <f t="shared" si="1"/>
        <v>6</v>
      </c>
      <c r="D101" s="66">
        <f t="shared" si="2"/>
        <v>3</v>
      </c>
      <c r="E101" s="139" t="s">
        <v>35</v>
      </c>
      <c r="F101" s="144">
        <v>22968</v>
      </c>
      <c r="G101" s="142">
        <v>55</v>
      </c>
      <c r="J101" s="33"/>
    </row>
    <row r="102" spans="2:16" ht="17.25" customHeight="1" x14ac:dyDescent="0.45">
      <c r="C102" s="65">
        <f t="shared" si="1"/>
        <v>3</v>
      </c>
      <c r="D102" s="66">
        <f t="shared" si="2"/>
        <v>6</v>
      </c>
      <c r="E102" s="139" t="s">
        <v>37</v>
      </c>
      <c r="F102" s="144">
        <v>25781</v>
      </c>
      <c r="G102" s="142">
        <v>67</v>
      </c>
      <c r="J102" s="33"/>
    </row>
    <row r="103" spans="2:16" ht="17.25" customHeight="1" x14ac:dyDescent="0.45">
      <c r="C103" s="65">
        <f t="shared" si="1"/>
        <v>2</v>
      </c>
      <c r="D103" s="66">
        <f t="shared" si="2"/>
        <v>7</v>
      </c>
      <c r="E103" s="139" t="s">
        <v>38</v>
      </c>
      <c r="F103" s="144">
        <v>27735</v>
      </c>
      <c r="G103" s="142">
        <v>83</v>
      </c>
      <c r="J103" s="33"/>
    </row>
    <row r="104" spans="2:16" ht="17.25" customHeight="1" thickBot="1" x14ac:dyDescent="0.5">
      <c r="C104" s="67">
        <f t="shared" si="1"/>
        <v>7</v>
      </c>
      <c r="D104" s="68">
        <f t="shared" si="2"/>
        <v>5</v>
      </c>
      <c r="E104" s="140" t="s">
        <v>40</v>
      </c>
      <c r="F104" s="145">
        <v>25262</v>
      </c>
      <c r="G104" s="143">
        <v>49</v>
      </c>
      <c r="J104" s="33"/>
    </row>
    <row r="105" spans="2:16" ht="17.25" customHeight="1" x14ac:dyDescent="0.45">
      <c r="J105" s="33"/>
    </row>
    <row r="106" spans="2:16" ht="17.25" customHeight="1" x14ac:dyDescent="0.45">
      <c r="J106" s="33"/>
    </row>
    <row r="107" spans="2:16" ht="101.4" customHeight="1" x14ac:dyDescent="0.45">
      <c r="J107" s="33"/>
    </row>
    <row r="108" spans="2:16" ht="17.25" customHeight="1" x14ac:dyDescent="0.45">
      <c r="B108" s="126" t="s">
        <v>77</v>
      </c>
      <c r="C108" s="126"/>
      <c r="D108" s="126"/>
      <c r="E108" s="126"/>
      <c r="J108" s="33"/>
    </row>
    <row r="110" spans="2:16" ht="17.25" customHeight="1" x14ac:dyDescent="0.45">
      <c r="J110" s="33"/>
    </row>
    <row r="111" spans="2:16" ht="17.25" customHeight="1" x14ac:dyDescent="0.45">
      <c r="C111" s="1" t="s">
        <v>54</v>
      </c>
    </row>
    <row r="115" spans="2:15" ht="17.25" customHeight="1" x14ac:dyDescent="0.45">
      <c r="J115" s="109" t="s">
        <v>21</v>
      </c>
      <c r="K115" s="109"/>
      <c r="L115" s="109"/>
      <c r="M115" s="109"/>
    </row>
    <row r="116" spans="2:15" ht="17.25" customHeight="1" thickBot="1" x14ac:dyDescent="0.5"/>
    <row r="117" spans="2:15" ht="17.25" customHeight="1" thickTop="1" x14ac:dyDescent="0.45">
      <c r="B117" s="69" t="s">
        <v>55</v>
      </c>
      <c r="C117" s="70" t="s">
        <v>56</v>
      </c>
      <c r="D117" s="70" t="s">
        <v>57</v>
      </c>
      <c r="E117" s="71" t="s">
        <v>58</v>
      </c>
      <c r="F117" s="72" t="s">
        <v>59</v>
      </c>
      <c r="G117" s="73" t="s">
        <v>60</v>
      </c>
      <c r="J117" s="69" t="s">
        <v>55</v>
      </c>
      <c r="K117" s="70" t="s">
        <v>56</v>
      </c>
      <c r="L117" s="70" t="s">
        <v>57</v>
      </c>
      <c r="M117" s="71" t="s">
        <v>58</v>
      </c>
      <c r="N117" s="72" t="s">
        <v>59</v>
      </c>
      <c r="O117" s="73" t="s">
        <v>60</v>
      </c>
    </row>
    <row r="118" spans="2:15" ht="17.25" customHeight="1" x14ac:dyDescent="0.45">
      <c r="B118" s="94" t="s">
        <v>61</v>
      </c>
      <c r="C118" s="84">
        <v>78</v>
      </c>
      <c r="D118" s="84">
        <v>81</v>
      </c>
      <c r="E118" s="87">
        <f>SUM(C118:D118)</f>
        <v>159</v>
      </c>
      <c r="F118" s="74">
        <f>_xlfn.RANK.EQ(D118,$D$118:$D$125,0)</f>
        <v>3</v>
      </c>
      <c r="G118" s="75">
        <f>_xlfn.RANK.EQ(E118,$E$118:$E$125,0)</f>
        <v>2</v>
      </c>
      <c r="J118" s="94" t="s">
        <v>61</v>
      </c>
      <c r="K118" s="84">
        <v>78</v>
      </c>
      <c r="L118" s="84">
        <v>81</v>
      </c>
      <c r="M118" s="87"/>
      <c r="N118" s="74"/>
      <c r="O118" s="75"/>
    </row>
    <row r="119" spans="2:15" ht="17.25" customHeight="1" x14ac:dyDescent="0.45">
      <c r="B119" s="95" t="s">
        <v>62</v>
      </c>
      <c r="C119" s="85">
        <v>86</v>
      </c>
      <c r="D119" s="85">
        <v>69</v>
      </c>
      <c r="E119" s="88">
        <f t="shared" ref="E119:E125" si="3">SUM(C119:D119)</f>
        <v>155</v>
      </c>
      <c r="F119" s="76">
        <f t="shared" ref="F119:F125" si="4">_xlfn.RANK.EQ(D119,$D$118:$D$125,0)</f>
        <v>6</v>
      </c>
      <c r="G119" s="77">
        <f t="shared" ref="G119:G125" si="5">_xlfn.RANK.EQ(E119,$E$118:$E$125,0)</f>
        <v>6</v>
      </c>
      <c r="J119" s="95" t="s">
        <v>62</v>
      </c>
      <c r="K119" s="85">
        <v>86</v>
      </c>
      <c r="L119" s="85">
        <v>69</v>
      </c>
      <c r="M119" s="88"/>
      <c r="N119" s="76"/>
      <c r="O119" s="77"/>
    </row>
    <row r="120" spans="2:15" ht="17.25" customHeight="1" x14ac:dyDescent="0.45">
      <c r="B120" s="95" t="s">
        <v>63</v>
      </c>
      <c r="C120" s="85">
        <v>68</v>
      </c>
      <c r="D120" s="85">
        <v>90</v>
      </c>
      <c r="E120" s="88">
        <f t="shared" si="3"/>
        <v>158</v>
      </c>
      <c r="F120" s="76">
        <f t="shared" si="4"/>
        <v>1</v>
      </c>
      <c r="G120" s="77">
        <f t="shared" si="5"/>
        <v>4</v>
      </c>
      <c r="J120" s="95" t="s">
        <v>63</v>
      </c>
      <c r="K120" s="85">
        <v>68</v>
      </c>
      <c r="L120" s="85">
        <v>90</v>
      </c>
      <c r="M120" s="88"/>
      <c r="N120" s="76"/>
      <c r="O120" s="77"/>
    </row>
    <row r="121" spans="2:15" ht="17.25" customHeight="1" x14ac:dyDescent="0.45">
      <c r="B121" s="95" t="s">
        <v>64</v>
      </c>
      <c r="C121" s="85">
        <v>81</v>
      </c>
      <c r="D121" s="85">
        <v>78</v>
      </c>
      <c r="E121" s="88">
        <f t="shared" si="3"/>
        <v>159</v>
      </c>
      <c r="F121" s="76">
        <f t="shared" si="4"/>
        <v>5</v>
      </c>
      <c r="G121" s="77">
        <f t="shared" si="5"/>
        <v>2</v>
      </c>
      <c r="J121" s="95" t="s">
        <v>64</v>
      </c>
      <c r="K121" s="85">
        <v>81</v>
      </c>
      <c r="L121" s="85">
        <v>78</v>
      </c>
      <c r="M121" s="88"/>
      <c r="N121" s="76"/>
      <c r="O121" s="77"/>
    </row>
    <row r="122" spans="2:15" ht="17.25" customHeight="1" x14ac:dyDescent="0.45">
      <c r="B122" s="95" t="s">
        <v>65</v>
      </c>
      <c r="C122" s="85">
        <v>69</v>
      </c>
      <c r="D122" s="85">
        <v>88</v>
      </c>
      <c r="E122" s="88">
        <f t="shared" si="3"/>
        <v>157</v>
      </c>
      <c r="F122" s="76">
        <f t="shared" si="4"/>
        <v>2</v>
      </c>
      <c r="G122" s="77">
        <f t="shared" si="5"/>
        <v>5</v>
      </c>
      <c r="J122" s="95" t="s">
        <v>65</v>
      </c>
      <c r="K122" s="85">
        <v>69</v>
      </c>
      <c r="L122" s="85">
        <v>88</v>
      </c>
      <c r="M122" s="88"/>
      <c r="N122" s="76"/>
      <c r="O122" s="77"/>
    </row>
    <row r="123" spans="2:15" ht="17.25" customHeight="1" x14ac:dyDescent="0.45">
      <c r="B123" s="95" t="s">
        <v>66</v>
      </c>
      <c r="C123" s="85">
        <v>70</v>
      </c>
      <c r="D123" s="85">
        <v>80</v>
      </c>
      <c r="E123" s="88">
        <f t="shared" si="3"/>
        <v>150</v>
      </c>
      <c r="F123" s="76">
        <f t="shared" si="4"/>
        <v>4</v>
      </c>
      <c r="G123" s="77">
        <f t="shared" si="5"/>
        <v>7</v>
      </c>
      <c r="J123" s="95" t="s">
        <v>66</v>
      </c>
      <c r="K123" s="85">
        <v>70</v>
      </c>
      <c r="L123" s="85">
        <v>80</v>
      </c>
      <c r="M123" s="88"/>
      <c r="N123" s="76"/>
      <c r="O123" s="77"/>
    </row>
    <row r="124" spans="2:15" ht="17.25" customHeight="1" x14ac:dyDescent="0.45">
      <c r="B124" s="95" t="s">
        <v>67</v>
      </c>
      <c r="C124" s="85">
        <v>93</v>
      </c>
      <c r="D124" s="85">
        <v>67</v>
      </c>
      <c r="E124" s="88">
        <f t="shared" si="3"/>
        <v>160</v>
      </c>
      <c r="F124" s="76">
        <f t="shared" si="4"/>
        <v>7</v>
      </c>
      <c r="G124" s="77">
        <f t="shared" si="5"/>
        <v>1</v>
      </c>
      <c r="J124" s="95" t="s">
        <v>67</v>
      </c>
      <c r="K124" s="85">
        <v>93</v>
      </c>
      <c r="L124" s="85">
        <v>67</v>
      </c>
      <c r="M124" s="88"/>
      <c r="N124" s="76"/>
      <c r="O124" s="77"/>
    </row>
    <row r="125" spans="2:15" ht="17.25" customHeight="1" x14ac:dyDescent="0.45">
      <c r="B125" s="96" t="s">
        <v>68</v>
      </c>
      <c r="C125" s="86">
        <v>66</v>
      </c>
      <c r="D125" s="86">
        <v>55</v>
      </c>
      <c r="E125" s="89">
        <f t="shared" si="3"/>
        <v>121</v>
      </c>
      <c r="F125" s="78">
        <f t="shared" si="4"/>
        <v>8</v>
      </c>
      <c r="G125" s="79">
        <f t="shared" si="5"/>
        <v>8</v>
      </c>
      <c r="J125" s="96" t="s">
        <v>68</v>
      </c>
      <c r="K125" s="86">
        <v>66</v>
      </c>
      <c r="L125" s="86">
        <v>55</v>
      </c>
      <c r="M125" s="89"/>
      <c r="N125" s="78"/>
      <c r="O125" s="79"/>
    </row>
    <row r="126" spans="2:15" ht="17.25" customHeight="1" thickBot="1" x14ac:dyDescent="0.5">
      <c r="B126" s="80" t="s">
        <v>69</v>
      </c>
      <c r="C126" s="90">
        <f>AVERAGE(C118:C125)</f>
        <v>76.375</v>
      </c>
      <c r="D126" s="90">
        <f>AVERAGE(D118:D125)</f>
        <v>76</v>
      </c>
      <c r="E126" s="91">
        <f>AVERAGE(E118:E125)</f>
        <v>152.375</v>
      </c>
      <c r="F126" s="81"/>
      <c r="G126" s="82"/>
      <c r="J126" s="80" t="s">
        <v>69</v>
      </c>
      <c r="K126" s="92"/>
      <c r="L126" s="92"/>
      <c r="M126" s="93"/>
      <c r="N126" s="81"/>
      <c r="O126" s="82"/>
    </row>
    <row r="127" spans="2:15" ht="17.25" customHeight="1" thickTop="1" x14ac:dyDescent="0.45"/>
    <row r="130" spans="2:16" ht="17.25" customHeight="1" x14ac:dyDescent="0.45">
      <c r="B130" s="147" t="s">
        <v>70</v>
      </c>
      <c r="C130" s="1" t="s">
        <v>79</v>
      </c>
      <c r="J130" s="147" t="s">
        <v>70</v>
      </c>
      <c r="K130" s="1" t="s">
        <v>79</v>
      </c>
    </row>
    <row r="131" spans="2:16" ht="17.25" customHeight="1" x14ac:dyDescent="0.45">
      <c r="B131" s="147" t="s">
        <v>71</v>
      </c>
      <c r="C131" s="1" t="s">
        <v>78</v>
      </c>
      <c r="J131" s="147" t="s">
        <v>71</v>
      </c>
      <c r="K131" s="1" t="s">
        <v>78</v>
      </c>
    </row>
    <row r="134" spans="2:16" ht="17.25" customHeight="1" x14ac:dyDescent="0.45">
      <c r="B134" s="147" t="s">
        <v>72</v>
      </c>
      <c r="C134" s="1" t="s">
        <v>80</v>
      </c>
      <c r="G134" s="83">
        <f>COUNTIF(C118:D125,"&gt;=80")</f>
        <v>7</v>
      </c>
      <c r="J134" s="147" t="s">
        <v>72</v>
      </c>
      <c r="K134" s="1" t="s">
        <v>80</v>
      </c>
      <c r="P134" s="83"/>
    </row>
    <row r="137" spans="2:16" ht="17.25" customHeight="1" x14ac:dyDescent="0.45">
      <c r="B137" s="147" t="s">
        <v>73</v>
      </c>
      <c r="C137" s="1" t="s">
        <v>81</v>
      </c>
      <c r="G137" s="83">
        <f>SUMIF(C118:D125,"&gt;=90",C118:D125)</f>
        <v>183</v>
      </c>
      <c r="J137" s="147" t="s">
        <v>73</v>
      </c>
      <c r="K137" s="1" t="s">
        <v>74</v>
      </c>
      <c r="P137" s="83"/>
    </row>
  </sheetData>
  <mergeCells count="13">
    <mergeCell ref="C73:D77"/>
    <mergeCell ref="E73:K77"/>
    <mergeCell ref="K81:N81"/>
    <mergeCell ref="J115:M115"/>
    <mergeCell ref="A1:G1"/>
    <mergeCell ref="C9:N9"/>
    <mergeCell ref="D14:D18"/>
    <mergeCell ref="B21:D21"/>
    <mergeCell ref="C36:G37"/>
    <mergeCell ref="K47:N47"/>
    <mergeCell ref="J79:M79"/>
    <mergeCell ref="B79:E79"/>
    <mergeCell ref="B108:E108"/>
  </mergeCells>
  <phoneticPr fontId="3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2023-05-10T07:13:56Z</dcterms:created>
  <dcterms:modified xsi:type="dcterms:W3CDTF">2023-07-12T07:33:33Z</dcterms:modified>
</cp:coreProperties>
</file>