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2-統計関数\"/>
    </mc:Choice>
  </mc:AlternateContent>
  <xr:revisionPtr revIDLastSave="0" documentId="13_ncr:1_{5BC65C62-999A-479C-AFC3-9ECE6C29337E}" xr6:coauthVersionLast="47" xr6:coauthVersionMax="47" xr10:uidLastSave="{00000000-0000-0000-0000-000000000000}"/>
  <bookViews>
    <workbookView xWindow="1164" yWindow="60" windowWidth="20472" windowHeight="12720" xr2:uid="{2AC603B9-1C94-49D5-BCAA-89E2C1FD0F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0" i="1" l="1"/>
  <c r="F144" i="1"/>
  <c r="E137" i="1"/>
  <c r="E136" i="1"/>
  <c r="E135" i="1"/>
  <c r="B130" i="1"/>
  <c r="B129" i="1"/>
  <c r="B128" i="1"/>
  <c r="B127" i="1"/>
  <c r="B126" i="1"/>
  <c r="B125" i="1"/>
  <c r="B124" i="1"/>
  <c r="B123" i="1"/>
  <c r="B122" i="1"/>
  <c r="N111" i="1"/>
  <c r="M111" i="1"/>
  <c r="F100" i="1"/>
  <c r="E100" i="1"/>
  <c r="F99" i="1"/>
  <c r="E99" i="1"/>
  <c r="F98" i="1"/>
  <c r="E98" i="1"/>
  <c r="F97" i="1"/>
  <c r="E97" i="1"/>
  <c r="F96" i="1"/>
  <c r="E96" i="1"/>
  <c r="G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G56" authorId="0" shapeId="0" xr:uid="{1BC99534-65F7-445F-8B7A-60BC547F450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M54:M61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K94" authorId="1" shapeId="0" xr:uid="{07BA4FDB-0223-4D3E-94EE-BB6199A96336}">
      <text>
        <r>
          <rPr>
            <b/>
            <sz val="12"/>
            <color indexed="81"/>
            <rFont val="ＭＳ Ｐゴシック"/>
            <family val="3"/>
            <charset val="128"/>
          </rPr>
          <t>「書式のユーザー定義で
「</t>
        </r>
        <r>
          <rPr>
            <b/>
            <sz val="12"/>
            <color indexed="10"/>
            <rFont val="ＭＳ Ｐゴシック"/>
            <family val="3"/>
            <charset val="128"/>
          </rPr>
          <t>下位</t>
        </r>
        <r>
          <rPr>
            <b/>
            <sz val="12"/>
            <color indexed="81"/>
            <rFont val="ＭＳ Ｐゴシック"/>
            <family val="3"/>
            <charset val="128"/>
          </rPr>
          <t>」と　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E96" authorId="0" shapeId="0" xr:uid="{686266DF-9D49-4512-97A6-5E30C5BEEFF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$M$102:$M$</t>
        </r>
        <r>
          <rPr>
            <b/>
            <sz val="14"/>
            <color indexed="12"/>
            <rFont val="ＭＳ Ｐゴシック"/>
            <family val="3"/>
            <charset val="128"/>
          </rPr>
          <t>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F96" authorId="0" shapeId="0" xr:uid="{07B428F7-86F7-4DB5-BE53-C41180D7D9A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$N$102:$N$110</t>
        </r>
        <r>
          <rPr>
            <b/>
            <sz val="14"/>
            <color indexed="81"/>
            <rFont val="ＭＳ Ｐゴシック"/>
            <family val="3"/>
            <charset val="128"/>
          </rPr>
          <t>,C96)</t>
        </r>
      </text>
    </comment>
    <comment ref="B122" authorId="0" shapeId="0" xr:uid="{D95ED6E5-04AB-45C4-A98E-FFEBADDAB75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(E122,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5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｛順序｝に「</t>
        </r>
        <r>
          <rPr>
            <b/>
            <sz val="12"/>
            <color indexed="57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」を設定で、小さな数値から順位を設定します。</t>
        </r>
      </text>
    </comment>
    <comment ref="E135" authorId="0" shapeId="0" xr:uid="{37313923-D65A-4E02-9E9B-094E7637199C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$E$122:$E$130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D135)</t>
        </r>
      </text>
    </comment>
    <comment ref="L137" authorId="1" shapeId="0" xr:uid="{6B9585A0-72F9-4443-8087-F64CF1D7B873}">
      <text>
        <r>
          <rPr>
            <b/>
            <sz val="12"/>
            <color indexed="81"/>
            <rFont val="ＭＳ Ｐゴシック"/>
            <family val="3"/>
            <charset val="128"/>
          </rPr>
          <t>「書式の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で
「</t>
        </r>
        <r>
          <rPr>
            <b/>
            <sz val="12"/>
            <color indexed="10"/>
            <rFont val="ＭＳ Ｐゴシック"/>
            <family val="3"/>
            <charset val="128"/>
          </rPr>
          <t>第</t>
        </r>
        <r>
          <rPr>
            <b/>
            <sz val="12"/>
            <color indexed="81"/>
            <rFont val="ＭＳ Ｐゴシック"/>
            <family val="3"/>
            <charset val="128"/>
          </rPr>
          <t>」と「</t>
        </r>
        <r>
          <rPr>
            <b/>
            <sz val="12"/>
            <color indexed="10"/>
            <rFont val="ＭＳ Ｐゴシック"/>
            <family val="3"/>
            <charset val="128"/>
          </rPr>
          <t>位</t>
        </r>
        <r>
          <rPr>
            <b/>
            <sz val="12"/>
            <color indexed="81"/>
            <rFont val="ＭＳ Ｐゴシック"/>
            <family val="3"/>
            <charset val="128"/>
          </rPr>
          <t>」を設定します。</t>
        </r>
      </text>
    </comment>
    <comment ref="F144" authorId="0" shapeId="0" xr:uid="{745A0DEC-9149-4931-B008-9FFEA6DD72B5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D122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</t>
        </r>
        <r>
          <rPr>
            <b/>
            <sz val="12"/>
            <color indexed="81"/>
            <rFont val="ＭＳ Ｐゴシック"/>
            <family val="3"/>
            <charset val="128"/>
          </rPr>
          <t>性別</t>
        </r>
        <r>
          <rPr>
            <sz val="12"/>
            <color indexed="81"/>
            <rFont val="ＭＳ Ｐゴシック"/>
            <family val="3"/>
            <charset val="128"/>
          </rPr>
          <t>｝｛料金｝の</t>
        </r>
        <r>
          <rPr>
            <b/>
            <sz val="12"/>
            <color indexed="10"/>
            <rFont val="ＭＳ Ｐゴシック"/>
            <family val="3"/>
            <charset val="128"/>
          </rPr>
          <t>範囲を絶対参照</t>
        </r>
        <r>
          <rPr>
            <sz val="12"/>
            <color indexed="81"/>
            <rFont val="ＭＳ Ｐゴシック"/>
            <family val="3"/>
            <charset val="128"/>
          </rPr>
          <t>に設定すれば
下の</t>
        </r>
        <r>
          <rPr>
            <b/>
            <sz val="12"/>
            <color indexed="81"/>
            <rFont val="ＭＳ Ｐゴシック"/>
            <family val="3"/>
            <charset val="128"/>
          </rPr>
          <t>「女」料金では</t>
        </r>
        <r>
          <rPr>
            <sz val="12"/>
            <color indexed="81"/>
            <rFont val="ＭＳ Ｐゴシック"/>
            <family val="3"/>
            <charset val="128"/>
          </rPr>
          <t>、｛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検索条件</t>
        </r>
        <r>
          <rPr>
            <u/>
            <sz val="12"/>
            <color indexed="81"/>
            <rFont val="ＭＳ Ｐゴシック"/>
            <family val="3"/>
            <charset val="128"/>
          </rPr>
          <t>｝だけ変更すれば</t>
        </r>
        <r>
          <rPr>
            <sz val="12"/>
            <color indexed="81"/>
            <rFont val="ＭＳ Ｐゴシック"/>
            <family val="3"/>
            <charset val="128"/>
          </rPr>
          <t xml:space="preserve">
使用できますね。</t>
        </r>
      </text>
    </comment>
    <comment ref="F150" authorId="0" shapeId="0" xr:uid="{B4043D88-E402-4143-9035-A3AD85CBDB7D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$D$122:$D$130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D129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$F$122:$F$130</t>
        </r>
        <r>
          <rPr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<sst xmlns="http://schemas.openxmlformats.org/spreadsheetml/2006/main" count="148" uniqueCount="85">
  <si>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</si>
  <si>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</si>
  <si>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</si>
  <si>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</si>
  <si>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</si>
  <si>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</si>
  <si>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</si>
  <si>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</si>
  <si>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</si>
  <si>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</si>
  <si>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</si>
  <si>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</si>
  <si>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</si>
  <si>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</si>
  <si>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</si>
  <si>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</si>
  <si>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</si>
  <si>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</si>
  <si>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</si>
  <si>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</si>
  <si>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統計</t>
    </r>
    <rPh sb="6" eb="8">
      <t>トウケイ</t>
    </rPh>
    <phoneticPr fontId="4"/>
  </si>
  <si>
    <t>左のように作成してみましょう</t>
  </si>
  <si>
    <t>SMALL関数ー（統計）</t>
    <rPh sb="5" eb="7">
      <t>カンスウ</t>
    </rPh>
    <rPh sb="9" eb="11">
      <t>トウケイ</t>
    </rPh>
    <phoneticPr fontId="4"/>
  </si>
  <si>
    <t>例えば</t>
    <rPh sb="0" eb="1">
      <t>タト</t>
    </rPh>
    <phoneticPr fontId="4"/>
  </si>
  <si>
    <r>
      <t>右の表で、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7" eb="9">
      <t>ケイサン</t>
    </rPh>
    <rPh sb="9" eb="10">
      <t>シキ</t>
    </rPh>
    <rPh sb="11" eb="13">
      <t>セッテイ</t>
    </rPh>
    <phoneticPr fontId="4"/>
  </si>
  <si>
    <t>氏名</t>
    <rPh sb="0" eb="2">
      <t>シメイ</t>
    </rPh>
    <phoneticPr fontId="4"/>
  </si>
  <si>
    <t>販売額</t>
    <rPh sb="0" eb="2">
      <t>ハンバイ</t>
    </rPh>
    <rPh sb="2" eb="3">
      <t>ガク</t>
    </rPh>
    <phoneticPr fontId="4"/>
  </si>
  <si>
    <t>吉田</t>
    <rPh sb="0" eb="2">
      <t>ヨシダ</t>
    </rPh>
    <phoneticPr fontId="4"/>
  </si>
  <si>
    <t>答</t>
    <rPh sb="0" eb="1">
      <t>コタエ</t>
    </rPh>
    <phoneticPr fontId="4"/>
  </si>
  <si>
    <t>原</t>
    <rPh sb="0" eb="1">
      <t>ハラ</t>
    </rPh>
    <phoneticPr fontId="4"/>
  </si>
  <si>
    <t>５番目に小さな数値は？</t>
    <rPh sb="1" eb="3">
      <t>バンメ</t>
    </rPh>
    <rPh sb="4" eb="5">
      <t>チイ</t>
    </rPh>
    <rPh sb="7" eb="9">
      <t>スウチ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</si>
  <si>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</si>
  <si>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</si>
  <si>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</si>
  <si>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</si>
  <si>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方法</t>
    <rPh sb="0" eb="2">
      <t>ホウホウ</t>
    </rPh>
    <phoneticPr fontId="4"/>
  </si>
  <si>
    <t>片山</t>
    <rPh sb="0" eb="2">
      <t>カタヤマ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</si>
  <si>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</si>
  <si>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大平</t>
    <rPh sb="0" eb="2">
      <t>オオヒラ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</si>
  <si>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</si>
  <si>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統計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トウケイ</t>
    </rPh>
    <rPh sb="14" eb="16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</si>
  <si>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SMALL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</si>
  <si>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」画面が表示され｛範囲｝｛順位｝を指定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ハンイ</t>
    </rPh>
    <rPh sb="20" eb="22">
      <t>ジュンイ</t>
    </rPh>
    <rPh sb="24" eb="26">
      <t>シテイ</t>
    </rPh>
    <phoneticPr fontId="4"/>
  </si>
  <si>
    <t>⑥「OK」で確定です。</t>
    <rPh sb="6" eb="8">
      <t>カクテイ</t>
    </rPh>
    <phoneticPr fontId="4"/>
  </si>
  <si>
    <t>絶対参照</t>
    <rPh sb="0" eb="2">
      <t>ゼッタイ</t>
    </rPh>
    <rPh sb="2" eb="4">
      <t>サンショウ</t>
    </rPh>
    <phoneticPr fontId="4"/>
  </si>
  <si>
    <r>
      <t>計算式を設定する際
　　　　　→</t>
    </r>
    <r>
      <rPr>
        <b/>
        <sz val="12"/>
        <rFont val="ＭＳ Ｐゴシック"/>
        <family val="3"/>
        <charset val="128"/>
      </rPr>
      <t>セルを選択後に</t>
    </r>
    <r>
      <rPr>
        <b/>
        <sz val="12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</si>
  <si>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SMALL </t>
    </r>
    <r>
      <rPr>
        <b/>
        <sz val="12"/>
        <rFont val="ＭＳ Ｐゴシック"/>
        <family val="3"/>
        <charset val="128"/>
      </rPr>
      <t>関数ー（統計）</t>
    </r>
    <rPh sb="6" eb="8">
      <t>カンスウ</t>
    </rPh>
    <rPh sb="10" eb="12">
      <t>トウケイ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</si>
  <si>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</si>
  <si>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（問題１）</t>
    <rPh sb="1" eb="3">
      <t>モンダイ</t>
    </rPh>
    <phoneticPr fontId="4"/>
  </si>
  <si>
    <t>右下の表で、指定した順位の点数を「SMALL」関数で指定しましょう</t>
    <rPh sb="0" eb="1">
      <t>ミギ</t>
    </rPh>
    <rPh sb="1" eb="2">
      <t>シタ</t>
    </rPh>
    <rPh sb="3" eb="4">
      <t>ヒョウ</t>
    </rPh>
    <rPh sb="6" eb="8">
      <t>シテイ</t>
    </rPh>
    <rPh sb="10" eb="12">
      <t>ジュンイ</t>
    </rPh>
    <rPh sb="13" eb="15">
      <t>テンスウ</t>
    </rPh>
    <rPh sb="23" eb="25">
      <t>カンスウ</t>
    </rPh>
    <rPh sb="26" eb="28">
      <t>シテイ</t>
    </rPh>
    <phoneticPr fontId="4"/>
  </si>
  <si>
    <t>前年得点</t>
    <rPh sb="0" eb="2">
      <t>ゼンネン</t>
    </rPh>
    <rPh sb="2" eb="4">
      <t>トクテン</t>
    </rPh>
    <phoneticPr fontId="4"/>
  </si>
  <si>
    <t>本年得点</t>
    <rPh sb="0" eb="2">
      <t>ホンネン</t>
    </rPh>
    <rPh sb="2" eb="4">
      <t>トクテン</t>
    </rPh>
    <phoneticPr fontId="4"/>
  </si>
  <si>
    <t>ｸﾞﾙｰﾌﾟ</t>
    <phoneticPr fontId="4"/>
  </si>
  <si>
    <t>A</t>
    <phoneticPr fontId="4"/>
  </si>
  <si>
    <t>長嶋</t>
    <rPh sb="0" eb="2">
      <t>ナガシマ</t>
    </rPh>
    <phoneticPr fontId="4"/>
  </si>
  <si>
    <t>C</t>
    <phoneticPr fontId="4"/>
  </si>
  <si>
    <t>金田</t>
    <rPh sb="0" eb="2">
      <t>カネダ</t>
    </rPh>
    <phoneticPr fontId="4"/>
  </si>
  <si>
    <t>田淵</t>
    <rPh sb="0" eb="2">
      <t>タブチ</t>
    </rPh>
    <phoneticPr fontId="4"/>
  </si>
  <si>
    <t>B</t>
    <phoneticPr fontId="4"/>
  </si>
  <si>
    <t>江夏</t>
    <rPh sb="0" eb="2">
      <t>エナツ</t>
    </rPh>
    <phoneticPr fontId="4"/>
  </si>
  <si>
    <t>松井</t>
    <rPh sb="0" eb="2">
      <t>マツイ</t>
    </rPh>
    <phoneticPr fontId="4"/>
  </si>
  <si>
    <t>高橋</t>
    <rPh sb="0" eb="2">
      <t>タカハシ</t>
    </rPh>
    <phoneticPr fontId="4"/>
  </si>
  <si>
    <t>掛布</t>
    <rPh sb="0" eb="1">
      <t>カケ</t>
    </rPh>
    <rPh sb="1" eb="2">
      <t>フ</t>
    </rPh>
    <phoneticPr fontId="4"/>
  </si>
  <si>
    <t>江藤</t>
    <rPh sb="0" eb="2">
      <t>エトウ</t>
    </rPh>
    <phoneticPr fontId="4"/>
  </si>
  <si>
    <t>清原</t>
    <rPh sb="0" eb="2">
      <t>キヨハラ</t>
    </rPh>
    <phoneticPr fontId="4"/>
  </si>
  <si>
    <t>平均</t>
    <rPh sb="0" eb="2">
      <t>ヘイキン</t>
    </rPh>
    <phoneticPr fontId="4"/>
  </si>
  <si>
    <r>
      <rPr>
        <b/>
        <sz val="12"/>
        <rFont val="ＭＳ Ｐゴシック"/>
        <family val="3"/>
        <charset val="128"/>
      </rPr>
      <t>１．７０以上のスコアー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赤</t>
    </r>
    <r>
      <rPr>
        <b/>
        <sz val="12"/>
        <color theme="1"/>
        <rFont val="ＭＳ Ｐゴシック"/>
        <family val="3"/>
        <charset val="128"/>
      </rPr>
      <t>く</t>
    </r>
    <r>
      <rPr>
        <sz val="12"/>
        <color theme="1"/>
        <rFont val="ＭＳ Ｐゴシック"/>
        <family val="3"/>
        <charset val="128"/>
      </rPr>
      <t>識別しましょう。</t>
    </r>
    <rPh sb="4" eb="6">
      <t>イジョウ</t>
    </rPh>
    <rPh sb="12" eb="13">
      <t>アカ</t>
    </rPh>
    <rPh sb="14" eb="16">
      <t>シキベツ</t>
    </rPh>
    <phoneticPr fontId="4"/>
  </si>
  <si>
    <t>ゴルフ大会</t>
    <rPh sb="3" eb="5">
      <t>タイカイ</t>
    </rPh>
    <phoneticPr fontId="4"/>
  </si>
  <si>
    <t>順位</t>
    <rPh sb="0" eb="2">
      <t>ジュンイ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</si>
  <si>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</si>
  <si>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</si>
  <si>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スコアー</t>
    <phoneticPr fontId="4"/>
  </si>
  <si>
    <t>料金</t>
    <rPh sb="0" eb="2">
      <t>リョウキン</t>
    </rPh>
    <phoneticPr fontId="4"/>
  </si>
  <si>
    <t>男</t>
    <rPh sb="0" eb="1">
      <t>オトコ</t>
    </rPh>
    <phoneticPr fontId="4"/>
  </si>
  <si>
    <t>鈴木</t>
    <rPh sb="0" eb="2">
      <t>スズキ</t>
    </rPh>
    <phoneticPr fontId="4"/>
  </si>
  <si>
    <t>女</t>
    <rPh sb="0" eb="1">
      <t>オンナ</t>
    </rPh>
    <phoneticPr fontId="4"/>
  </si>
  <si>
    <t>順位のスコアーを算出しましょう。</t>
    <rPh sb="0" eb="2">
      <t>ジュンイ</t>
    </rPh>
    <rPh sb="8" eb="10">
      <t>サンシュツ</t>
    </rPh>
    <phoneticPr fontId="4"/>
  </si>
  <si>
    <t>順位</t>
    <rPh sb="0" eb="2">
      <t>ジュンイ</t>
    </rPh>
    <phoneticPr fontId="23"/>
  </si>
  <si>
    <t>スコアー</t>
    <phoneticPr fontId="23"/>
  </si>
  <si>
    <t>（問題２）</t>
    <rPh sb="1" eb="3">
      <t>モンダイ</t>
    </rPh>
    <phoneticPr fontId="4"/>
  </si>
  <si>
    <t>男だけの料金を求めなさい。</t>
    <rPh sb="0" eb="1">
      <t>オトコ</t>
    </rPh>
    <rPh sb="4" eb="6">
      <t>リョウキン</t>
    </rPh>
    <rPh sb="7" eb="8">
      <t>モト</t>
    </rPh>
    <phoneticPr fontId="4"/>
  </si>
  <si>
    <t>（問題３）</t>
    <rPh sb="1" eb="3">
      <t>モンダイ</t>
    </rPh>
    <phoneticPr fontId="4"/>
  </si>
  <si>
    <t>女だけの料金を求めなさい。</t>
    <rPh sb="0" eb="1">
      <t>オンナ</t>
    </rPh>
    <rPh sb="4" eb="6">
      <t>リョウキン</t>
    </rPh>
    <rPh sb="7" eb="8">
      <t>モト</t>
    </rPh>
    <phoneticPr fontId="4"/>
  </si>
  <si>
    <t>Copyright(c) Beginners Site All right reserved 2023/5/10</t>
    <phoneticPr fontId="4"/>
  </si>
  <si>
    <r>
      <t>　　※｛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b/>
        <sz val="12"/>
        <rFont val="ＭＳ Ｐゴシック"/>
        <family val="3"/>
        <charset val="128"/>
      </rPr>
      <t>｝で設定！・・・単に文字色を赤にしては駄目です。</t>
    </r>
    <rPh sb="4" eb="7">
      <t>ジョウケンツ</t>
    </rPh>
    <rPh sb="8" eb="10">
      <t>ショシキ</t>
    </rPh>
    <rPh sb="12" eb="14">
      <t>セッテイ</t>
    </rPh>
    <rPh sb="18" eb="19">
      <t>タン</t>
    </rPh>
    <rPh sb="20" eb="23">
      <t>モジショク</t>
    </rPh>
    <rPh sb="24" eb="25">
      <t>アカ</t>
    </rPh>
    <rPh sb="29" eb="31">
      <t>ダメ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</si>
</sst>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yyyy&quot;年&quot;mm&quot;月&quot;;@"/>
    <numFmt numFmtId="177" formatCode="&quot;下位&quot;#,##0&quot;位&quot;"/>
    <numFmt numFmtId="178" formatCode="0.0%"/>
    <numFmt numFmtId="179" formatCode="0.0_ "/>
    <numFmt numFmtId="180" formatCode="&quot;第&quot;#&quot;位&quot;"/>
    <numFmt numFmtId="181" formatCode="&quot;第&quot;General&quot;位&quot;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ゴシック"/>
      <family val="2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8"/>
      <color indexed="57"/>
      <name val="ＭＳ Ｐゴシック"/>
      <family val="3"/>
      <charset val="128"/>
    </font>
    <font>
      <b/>
      <sz val="12"/>
      <color indexed="57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dotted">
        <color indexed="64"/>
      </bottom>
      <diagonal/>
    </border>
    <border>
      <left style="thick">
        <color rgb="FF00B050"/>
      </left>
      <right style="thick">
        <color rgb="FF00B050"/>
      </right>
      <top style="dotted">
        <color indexed="64"/>
      </top>
      <bottom style="dotted">
        <color indexed="64"/>
      </bottom>
      <diagonal/>
    </border>
    <border>
      <left style="thick">
        <color rgb="FF00B050"/>
      </left>
      <right style="thick">
        <color rgb="FF00B050"/>
      </right>
      <top style="dotted">
        <color indexed="64"/>
      </top>
      <bottom style="thick">
        <color rgb="FF00B050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ck">
        <color rgb="FF00B050"/>
      </left>
      <right/>
      <top style="thick">
        <color rgb="FF00B050"/>
      </top>
      <bottom style="dotted">
        <color indexed="64"/>
      </bottom>
      <diagonal/>
    </border>
    <border>
      <left style="thick">
        <color rgb="FF00B050"/>
      </left>
      <right/>
      <top style="dotted">
        <color indexed="64"/>
      </top>
      <bottom style="dotted">
        <color indexed="64"/>
      </bottom>
      <diagonal/>
    </border>
    <border>
      <left style="thick">
        <color rgb="FF00B050"/>
      </left>
      <right/>
      <top style="dotted">
        <color indexed="64"/>
      </top>
      <bottom style="thick">
        <color rgb="FF00B050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dotted">
        <color indexed="64"/>
      </bottom>
      <diagonal/>
    </border>
    <border>
      <left style="thick">
        <color rgb="FF0000FF"/>
      </left>
      <right style="thick">
        <color rgb="FF0000FF"/>
      </right>
      <top style="dotted">
        <color indexed="64"/>
      </top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center" vertical="center"/>
    </xf>
    <xf numFmtId="0" fontId="19" fillId="10" borderId="0" xfId="0" applyFont="1" applyFill="1">
      <alignment vertical="center"/>
    </xf>
    <xf numFmtId="38" fontId="19" fillId="0" borderId="0" xfId="1" applyFont="1" applyFill="1" applyBorder="1" applyAlignment="1">
      <alignment vertical="center"/>
    </xf>
    <xf numFmtId="38" fontId="7" fillId="0" borderId="0" xfId="1" applyFont="1" applyBorder="1" applyAlignment="1">
      <alignment vertical="center"/>
    </xf>
    <xf numFmtId="0" fontId="5" fillId="6" borderId="15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49" fontId="7" fillId="0" borderId="0" xfId="0" applyNumberFormat="1" applyFont="1" applyAlignment="1">
      <alignment horizontal="center" vertical="center"/>
    </xf>
    <xf numFmtId="0" fontId="14" fillId="0" borderId="0" xfId="0" applyFont="1">
      <alignment vertical="center"/>
    </xf>
    <xf numFmtId="176" fontId="7" fillId="0" borderId="0" xfId="0" applyNumberFormat="1" applyFont="1">
      <alignment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8" fillId="0" borderId="0" xfId="0" applyFont="1">
      <alignment vertical="center"/>
    </xf>
    <xf numFmtId="0" fontId="7" fillId="3" borderId="21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9" fillId="10" borderId="21" xfId="0" applyFont="1" applyFill="1" applyBorder="1">
      <alignment vertical="center"/>
    </xf>
    <xf numFmtId="178" fontId="7" fillId="0" borderId="0" xfId="2" applyNumberFormat="1" applyFont="1" applyFill="1" applyBorder="1" applyAlignment="1">
      <alignment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22" fillId="10" borderId="21" xfId="0" applyFont="1" applyFill="1" applyBorder="1">
      <alignment vertical="center"/>
    </xf>
    <xf numFmtId="0" fontId="7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/>
    </xf>
    <xf numFmtId="38" fontId="22" fillId="0" borderId="21" xfId="1" applyFont="1" applyFill="1" applyBorder="1" applyAlignment="1">
      <alignment vertical="center"/>
    </xf>
    <xf numFmtId="180" fontId="22" fillId="10" borderId="21" xfId="0" applyNumberFormat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vertical="center"/>
    </xf>
    <xf numFmtId="49" fontId="7" fillId="0" borderId="0" xfId="0" applyNumberFormat="1" applyFont="1" applyAlignment="1">
      <alignment horizontal="left" vertical="center"/>
    </xf>
    <xf numFmtId="38" fontId="7" fillId="0" borderId="0" xfId="0" applyNumberFormat="1" applyFont="1">
      <alignment vertical="center"/>
    </xf>
    <xf numFmtId="0" fontId="7" fillId="0" borderId="0" xfId="0" applyFont="1" applyAlignment="1">
      <alignment horizontal="right" vertical="center"/>
    </xf>
    <xf numFmtId="181" fontId="22" fillId="0" borderId="0" xfId="0" applyNumberFormat="1" applyFont="1" applyAlignment="1">
      <alignment horizontal="center" vertical="center"/>
    </xf>
    <xf numFmtId="38" fontId="22" fillId="10" borderId="34" xfId="1" applyFont="1" applyFill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4" fillId="15" borderId="21" xfId="0" applyFont="1" applyFill="1" applyBorder="1" applyAlignment="1">
      <alignment horizontal="center" vertical="center"/>
    </xf>
    <xf numFmtId="0" fontId="7" fillId="15" borderId="21" xfId="0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20" fillId="11" borderId="5" xfId="0" applyFont="1" applyFill="1" applyBorder="1" applyAlignment="1">
      <alignment horizontal="center" vertical="center"/>
    </xf>
    <xf numFmtId="0" fontId="20" fillId="11" borderId="6" xfId="0" applyFont="1" applyFill="1" applyBorder="1" applyAlignment="1">
      <alignment horizontal="center" vertical="center"/>
    </xf>
    <xf numFmtId="0" fontId="20" fillId="11" borderId="9" xfId="0" applyFont="1" applyFill="1" applyBorder="1" applyAlignment="1">
      <alignment horizontal="center" vertical="center"/>
    </xf>
    <xf numFmtId="0" fontId="20" fillId="11" borderId="0" xfId="0" applyFont="1" applyFill="1" applyAlignment="1">
      <alignment horizontal="center" vertical="center"/>
    </xf>
    <xf numFmtId="0" fontId="20" fillId="11" borderId="12" xfId="0" applyFont="1" applyFill="1" applyBorder="1" applyAlignment="1">
      <alignment horizontal="center" vertical="center"/>
    </xf>
    <xf numFmtId="0" fontId="20" fillId="11" borderId="13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0" xfId="0" applyFont="1" applyFill="1" applyAlignment="1">
      <alignment horizontal="center" vertical="center" wrapText="1"/>
    </xf>
    <xf numFmtId="0" fontId="5" fillId="12" borderId="10" xfId="0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22" fillId="13" borderId="21" xfId="0" applyFont="1" applyFill="1" applyBorder="1" applyAlignment="1">
      <alignment horizontal="center" vertical="center"/>
    </xf>
    <xf numFmtId="177" fontId="22" fillId="13" borderId="2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7" fillId="0" borderId="33" xfId="0" applyFont="1" applyBorder="1" applyAlignment="1">
      <alignment horizontal="center" vertical="center"/>
    </xf>
    <xf numFmtId="0" fontId="6" fillId="5" borderId="0" xfId="0" applyFont="1" applyFill="1">
      <alignment vertical="center"/>
    </xf>
    <xf numFmtId="0" fontId="5" fillId="5" borderId="0" xfId="0" applyFont="1" applyFill="1">
      <alignment vertical="center"/>
    </xf>
    <xf numFmtId="0" fontId="5" fillId="15" borderId="18" xfId="0" applyFont="1" applyFill="1" applyBorder="1">
      <alignment vertical="center"/>
    </xf>
    <xf numFmtId="0" fontId="5" fillId="15" borderId="19" xfId="0" applyFont="1" applyFill="1" applyBorder="1">
      <alignment vertical="center"/>
    </xf>
    <xf numFmtId="0" fontId="5" fillId="15" borderId="20" xfId="0" applyFont="1" applyFill="1" applyBorder="1">
      <alignment vertical="center"/>
    </xf>
    <xf numFmtId="38" fontId="5" fillId="14" borderId="35" xfId="1" applyFont="1" applyFill="1" applyBorder="1" applyAlignment="1">
      <alignment vertical="center"/>
    </xf>
    <xf numFmtId="38" fontId="5" fillId="14" borderId="36" xfId="1" applyFont="1" applyFill="1" applyBorder="1" applyAlignment="1">
      <alignment vertical="center"/>
    </xf>
    <xf numFmtId="38" fontId="5" fillId="14" borderId="37" xfId="1" applyFont="1" applyFill="1" applyBorder="1" applyAlignment="1">
      <alignment vertical="center"/>
    </xf>
    <xf numFmtId="179" fontId="22" fillId="0" borderId="38" xfId="0" applyNumberFormat="1" applyFont="1" applyBorder="1">
      <alignment vertical="center"/>
    </xf>
    <xf numFmtId="0" fontId="22" fillId="15" borderId="25" xfId="0" applyFont="1" applyFill="1" applyBorder="1" applyAlignment="1">
      <alignment horizontal="center" vertical="center"/>
    </xf>
    <xf numFmtId="0" fontId="22" fillId="15" borderId="27" xfId="0" applyFont="1" applyFill="1" applyBorder="1" applyAlignment="1">
      <alignment horizontal="center" vertical="center"/>
    </xf>
    <xf numFmtId="0" fontId="22" fillId="15" borderId="29" xfId="0" applyFont="1" applyFill="1" applyBorder="1" applyAlignment="1">
      <alignment horizontal="center" vertical="center"/>
    </xf>
    <xf numFmtId="0" fontId="22" fillId="14" borderId="39" xfId="0" applyFont="1" applyFill="1" applyBorder="1">
      <alignment vertical="center"/>
    </xf>
    <xf numFmtId="0" fontId="22" fillId="14" borderId="40" xfId="0" applyFont="1" applyFill="1" applyBorder="1">
      <alignment vertical="center"/>
    </xf>
    <xf numFmtId="0" fontId="22" fillId="14" borderId="41" xfId="0" applyFont="1" applyFill="1" applyBorder="1">
      <alignment vertical="center"/>
    </xf>
    <xf numFmtId="179" fontId="22" fillId="0" borderId="42" xfId="0" applyNumberFormat="1" applyFont="1" applyBorder="1">
      <alignment vertical="center"/>
    </xf>
    <xf numFmtId="0" fontId="22" fillId="16" borderId="43" xfId="0" applyFont="1" applyFill="1" applyBorder="1">
      <alignment vertical="center"/>
    </xf>
    <xf numFmtId="0" fontId="22" fillId="16" borderId="44" xfId="0" applyFont="1" applyFill="1" applyBorder="1">
      <alignment vertical="center"/>
    </xf>
    <xf numFmtId="0" fontId="22" fillId="16" borderId="45" xfId="0" applyFont="1" applyFill="1" applyBorder="1">
      <alignment vertical="center"/>
    </xf>
    <xf numFmtId="0" fontId="7" fillId="0" borderId="46" xfId="0" applyFont="1" applyBorder="1" applyAlignment="1">
      <alignment horizontal="center" vertical="center"/>
    </xf>
    <xf numFmtId="38" fontId="22" fillId="0" borderId="47" xfId="1" applyFont="1" applyFill="1" applyBorder="1" applyAlignment="1">
      <alignment vertical="center"/>
    </xf>
    <xf numFmtId="0" fontId="7" fillId="15" borderId="4" xfId="0" applyFont="1" applyFill="1" applyBorder="1" applyAlignment="1">
      <alignment horizontal="center" vertical="center"/>
    </xf>
    <xf numFmtId="0" fontId="22" fillId="0" borderId="48" xfId="0" applyFont="1" applyBorder="1" applyAlignment="1">
      <alignment horizontal="center" vertical="center"/>
    </xf>
    <xf numFmtId="0" fontId="22" fillId="0" borderId="49" xfId="0" applyFont="1" applyBorder="1" applyAlignment="1">
      <alignment horizontal="center" vertical="center"/>
    </xf>
    <xf numFmtId="0" fontId="22" fillId="0" borderId="50" xfId="0" applyFont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2</xdr:row>
      <xdr:rowOff>47625</xdr:rowOff>
    </xdr:from>
    <xdr:to>
      <xdr:col>4</xdr:col>
      <xdr:colOff>180975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CF12FD8-00E9-4629-82EB-B20BB0552CD6}"/>
            </a:ext>
          </a:extLst>
        </xdr:cNvPr>
        <xdr:cNvSpPr txBox="1">
          <a:spLocks noChangeArrowheads="1"/>
        </xdr:cNvSpPr>
      </xdr:nvSpPr>
      <xdr:spPr bwMode="auto">
        <a:xfrm>
          <a:off x="659130" y="535305"/>
          <a:ext cx="2074545" cy="11715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SMALL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スモール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統計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670494</xdr:colOff>
      <xdr:row>39</xdr:row>
      <xdr:rowOff>13781</xdr:rowOff>
    </xdr:from>
    <xdr:to>
      <xdr:col>13</xdr:col>
      <xdr:colOff>345890</xdr:colOff>
      <xdr:row>43</xdr:row>
      <xdr:rowOff>7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DADDAA53-90A9-4F35-9C03-933D3B59B9A5}"/>
            </a:ext>
          </a:extLst>
        </xdr:cNvPr>
        <xdr:cNvGrpSpPr>
          <a:grpSpLocks/>
        </xdr:cNvGrpSpPr>
      </xdr:nvGrpSpPr>
      <xdr:grpSpPr bwMode="auto">
        <a:xfrm>
          <a:off x="891474" y="10864661"/>
          <a:ext cx="8811776" cy="961586"/>
          <a:chOff x="73" y="678"/>
          <a:chExt cx="732" cy="66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5930CC-2BA8-176E-187B-D22B948345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1FBD8AF-CC83-8FE3-7EED-859D6D09D0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FA44AC9-8354-6A74-C9DA-C3035706D2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3" y="682"/>
            <a:ext cx="52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0D8F7FF4-69C1-EB2F-1CDB-0041BEFEF4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" y="678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419100</xdr:colOff>
      <xdr:row>26</xdr:row>
      <xdr:rowOff>38100</xdr:rowOff>
    </xdr:from>
    <xdr:to>
      <xdr:col>3</xdr:col>
      <xdr:colOff>647700</xdr:colOff>
      <xdr:row>27</xdr:row>
      <xdr:rowOff>15240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52D9506D-447A-469A-9751-D833532FF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4560" y="6377940"/>
          <a:ext cx="228600" cy="20574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447675</xdr:colOff>
      <xdr:row>61</xdr:row>
      <xdr:rowOff>38100</xdr:rowOff>
    </xdr:from>
    <xdr:to>
      <xdr:col>4</xdr:col>
      <xdr:colOff>706755</xdr:colOff>
      <xdr:row>62</xdr:row>
      <xdr:rowOff>15240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46AD3B6E-5F6D-4403-8397-A5C44D04B8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000375" y="14912340"/>
          <a:ext cx="243840" cy="2057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92</xdr:row>
      <xdr:rowOff>38100</xdr:rowOff>
    </xdr:from>
    <xdr:to>
      <xdr:col>2</xdr:col>
      <xdr:colOff>114300</xdr:colOff>
      <xdr:row>93</xdr:row>
      <xdr:rowOff>142875</xdr:rowOff>
    </xdr:to>
    <xdr:pic>
      <xdr:nvPicPr>
        <xdr:cNvPr id="10" name="Picture 815">
          <a:extLst>
            <a:ext uri="{FF2B5EF4-FFF2-40B4-BE49-F238E27FC236}">
              <a16:creationId xmlns:a16="http://schemas.microsoft.com/office/drawing/2014/main" id="{087C27AC-9F6F-4DC9-BA59-C5AD16417C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1955" y="23317200"/>
          <a:ext cx="710565" cy="34861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152400</xdr:colOff>
      <xdr:row>55</xdr:row>
      <xdr:rowOff>9525</xdr:rowOff>
    </xdr:from>
    <xdr:to>
      <xdr:col>1</xdr:col>
      <xdr:colOff>428625</xdr:colOff>
      <xdr:row>56</xdr:row>
      <xdr:rowOff>47625</xdr:rowOff>
    </xdr:to>
    <xdr:pic>
      <xdr:nvPicPr>
        <xdr:cNvPr id="11" name="Picture 816">
          <a:extLst>
            <a:ext uri="{FF2B5EF4-FFF2-40B4-BE49-F238E27FC236}">
              <a16:creationId xmlns:a16="http://schemas.microsoft.com/office/drawing/2014/main" id="{40013E50-09C7-4F7C-AE2E-8A49913CCE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52400" y="13420725"/>
          <a:ext cx="497205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287655</xdr:colOff>
      <xdr:row>90</xdr:row>
      <xdr:rowOff>87630</xdr:rowOff>
    </xdr:from>
    <xdr:to>
      <xdr:col>11</xdr:col>
      <xdr:colOff>120015</xdr:colOff>
      <xdr:row>91</xdr:row>
      <xdr:rowOff>154305</xdr:rowOff>
    </xdr:to>
    <xdr:pic>
      <xdr:nvPicPr>
        <xdr:cNvPr id="12" name="Picture 872">
          <a:extLst>
            <a:ext uri="{FF2B5EF4-FFF2-40B4-BE49-F238E27FC236}">
              <a16:creationId xmlns:a16="http://schemas.microsoft.com/office/drawing/2014/main" id="{990A3BEE-5752-4E98-BB06-879F589A1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13295" y="22879050"/>
          <a:ext cx="60960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117</xdr:row>
      <xdr:rowOff>152400</xdr:rowOff>
    </xdr:from>
    <xdr:to>
      <xdr:col>1</xdr:col>
      <xdr:colOff>619125</xdr:colOff>
      <xdr:row>119</xdr:row>
      <xdr:rowOff>0</xdr:rowOff>
    </xdr:to>
    <xdr:pic>
      <xdr:nvPicPr>
        <xdr:cNvPr id="13" name="Picture 883">
          <a:extLst>
            <a:ext uri="{FF2B5EF4-FFF2-40B4-BE49-F238E27FC236}">
              <a16:creationId xmlns:a16="http://schemas.microsoft.com/office/drawing/2014/main" id="{5FAE52B2-4C7F-4B25-BA78-5526AEA43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5" y="29527500"/>
          <a:ext cx="571500" cy="33528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116</xdr:row>
      <xdr:rowOff>238125</xdr:rowOff>
    </xdr:from>
    <xdr:to>
      <xdr:col>9</xdr:col>
      <xdr:colOff>635717</xdr:colOff>
      <xdr:row>118</xdr:row>
      <xdr:rowOff>57151</xdr:rowOff>
    </xdr:to>
    <xdr:pic>
      <xdr:nvPicPr>
        <xdr:cNvPr id="14" name="Picture 884">
          <a:extLst>
            <a:ext uri="{FF2B5EF4-FFF2-40B4-BE49-F238E27FC236}">
              <a16:creationId xmlns:a16="http://schemas.microsoft.com/office/drawing/2014/main" id="{E38C9A3B-023A-4F28-9E27-95E7244B2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276975" y="29369385"/>
          <a:ext cx="607142" cy="3067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7</xdr:col>
      <xdr:colOff>409575</xdr:colOff>
      <xdr:row>18</xdr:row>
      <xdr:rowOff>200025</xdr:rowOff>
    </xdr:from>
    <xdr:to>
      <xdr:col>13</xdr:col>
      <xdr:colOff>378562</xdr:colOff>
      <xdr:row>36</xdr:row>
      <xdr:rowOff>60449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A0E25CA-228F-4923-BFD7-E838906429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93995" y="4589145"/>
          <a:ext cx="4335247" cy="4020944"/>
        </a:xfrm>
        <a:prstGeom prst="rect">
          <a:avLst/>
        </a:prstGeom>
      </xdr:spPr>
    </xdr:pic>
    <xdr:clientData/>
  </xdr:twoCellAnchor>
  <xdr:twoCellAnchor editAs="oneCell">
    <xdr:from>
      <xdr:col>6</xdr:col>
      <xdr:colOff>571500</xdr:colOff>
      <xdr:row>61</xdr:row>
      <xdr:rowOff>180975</xdr:rowOff>
    </xdr:from>
    <xdr:to>
      <xdr:col>14</xdr:col>
      <xdr:colOff>642295</xdr:colOff>
      <xdr:row>70</xdr:row>
      <xdr:rowOff>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A320DC5E-5307-45A6-8919-63A6C29C17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678680" y="15055215"/>
          <a:ext cx="5991535" cy="19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360045</xdr:colOff>
      <xdr:row>81</xdr:row>
      <xdr:rowOff>142875</xdr:rowOff>
    </xdr:from>
    <xdr:to>
      <xdr:col>8</xdr:col>
      <xdr:colOff>281940</xdr:colOff>
      <xdr:row>83</xdr:row>
      <xdr:rowOff>78035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FF9B487E-AEF7-4A17-BE97-ABA7AAF5DF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358265" y="20015835"/>
          <a:ext cx="4585335" cy="2487860"/>
        </a:xfrm>
        <a:prstGeom prst="rect">
          <a:avLst/>
        </a:prstGeom>
      </xdr:spPr>
    </xdr:pic>
    <xdr:clientData/>
  </xdr:twoCellAnchor>
  <xdr:twoCellAnchor editAs="oneCell">
    <xdr:from>
      <xdr:col>1</xdr:col>
      <xdr:colOff>22860</xdr:colOff>
      <xdr:row>101</xdr:row>
      <xdr:rowOff>213360</xdr:rowOff>
    </xdr:from>
    <xdr:to>
      <xdr:col>9</xdr:col>
      <xdr:colOff>434340</xdr:colOff>
      <xdr:row>110</xdr:row>
      <xdr:rowOff>216089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A36B2D3A-C143-43A0-AA9A-7CA32189B7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43840" y="27028140"/>
          <a:ext cx="6438900" cy="2197289"/>
        </a:xfrm>
        <a:prstGeom prst="rect">
          <a:avLst/>
        </a:prstGeom>
      </xdr:spPr>
    </xdr:pic>
    <xdr:clientData/>
  </xdr:twoCellAnchor>
  <xdr:twoCellAnchor editAs="oneCell">
    <xdr:from>
      <xdr:col>6</xdr:col>
      <xdr:colOff>74295</xdr:colOff>
      <xdr:row>94</xdr:row>
      <xdr:rowOff>123825</xdr:rowOff>
    </xdr:from>
    <xdr:to>
      <xdr:col>9</xdr:col>
      <xdr:colOff>747978</xdr:colOff>
      <xdr:row>100</xdr:row>
      <xdr:rowOff>144780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C20C345-E5D6-4B10-9BE9-4A32367C30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181475" y="25231725"/>
          <a:ext cx="2814903" cy="1483995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114</xdr:row>
      <xdr:rowOff>19050</xdr:rowOff>
    </xdr:from>
    <xdr:to>
      <xdr:col>7</xdr:col>
      <xdr:colOff>676275</xdr:colOff>
      <xdr:row>115</xdr:row>
      <xdr:rowOff>123825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BD8BD323-590D-4E9E-B0E2-3DEA7644A22B}"/>
            </a:ext>
          </a:extLst>
        </xdr:cNvPr>
        <xdr:cNvSpPr txBox="1"/>
      </xdr:nvSpPr>
      <xdr:spPr>
        <a:xfrm>
          <a:off x="1784985" y="28662630"/>
          <a:ext cx="3775710" cy="348615"/>
        </a:xfrm>
        <a:prstGeom prst="rect">
          <a:avLst/>
        </a:prstGeom>
        <a:ln/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ゴルフはスコアーが低い方が勝ちです。</a:t>
          </a:r>
        </a:p>
      </xdr:txBody>
    </xdr:sp>
    <xdr:clientData/>
  </xdr:twoCellAnchor>
  <xdr:twoCellAnchor editAs="oneCell">
    <xdr:from>
      <xdr:col>6</xdr:col>
      <xdr:colOff>108585</xdr:colOff>
      <xdr:row>119</xdr:row>
      <xdr:rowOff>3809</xdr:rowOff>
    </xdr:from>
    <xdr:to>
      <xdr:col>9</xdr:col>
      <xdr:colOff>662940</xdr:colOff>
      <xdr:row>126</xdr:row>
      <xdr:rowOff>15060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406D88C1-EA4C-4AB4-8B9D-1E763E2B3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15765" y="31207709"/>
          <a:ext cx="2695575" cy="1718131"/>
        </a:xfrm>
        <a:prstGeom prst="rect">
          <a:avLst/>
        </a:prstGeom>
      </xdr:spPr>
    </xdr:pic>
    <xdr:clientData/>
  </xdr:twoCellAnchor>
  <xdr:twoCellAnchor editAs="oneCell">
    <xdr:from>
      <xdr:col>5</xdr:col>
      <xdr:colOff>232410</xdr:colOff>
      <xdr:row>131</xdr:row>
      <xdr:rowOff>222884</xdr:rowOff>
    </xdr:from>
    <xdr:to>
      <xdr:col>10</xdr:col>
      <xdr:colOff>27292</xdr:colOff>
      <xdr:row>139</xdr:row>
      <xdr:rowOff>45719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AB71F21-2205-4166-9F02-49DDCEE95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62350" y="34352864"/>
          <a:ext cx="3490582" cy="1773555"/>
        </a:xfrm>
        <a:prstGeom prst="rect">
          <a:avLst/>
        </a:prstGeom>
      </xdr:spPr>
    </xdr:pic>
    <xdr:clientData/>
  </xdr:twoCellAnchor>
  <xdr:twoCellAnchor editAs="oneCell">
    <xdr:from>
      <xdr:col>6</xdr:col>
      <xdr:colOff>245744</xdr:colOff>
      <xdr:row>140</xdr:row>
      <xdr:rowOff>68579</xdr:rowOff>
    </xdr:from>
    <xdr:to>
      <xdr:col>10</xdr:col>
      <xdr:colOff>652837</xdr:colOff>
      <xdr:row>148</xdr:row>
      <xdr:rowOff>83820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D8EF5B64-A09A-420D-8FBF-B303E6FADA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352924" y="36393119"/>
          <a:ext cx="3325553" cy="1965961"/>
        </a:xfrm>
        <a:prstGeom prst="rect">
          <a:avLst/>
        </a:prstGeom>
      </xdr:spPr>
    </xdr:pic>
    <xdr:clientData/>
  </xdr:twoCellAnchor>
  <xdr:twoCellAnchor editAs="oneCell">
    <xdr:from>
      <xdr:col>4</xdr:col>
      <xdr:colOff>737235</xdr:colOff>
      <xdr:row>152</xdr:row>
      <xdr:rowOff>177165</xdr:rowOff>
    </xdr:from>
    <xdr:to>
      <xdr:col>10</xdr:col>
      <xdr:colOff>99060</xdr:colOff>
      <xdr:row>161</xdr:row>
      <xdr:rowOff>56546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D1488A3-0AAF-4CA8-9BE7-62E0744D61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289935" y="39427785"/>
          <a:ext cx="3834765" cy="2073941"/>
        </a:xfrm>
        <a:prstGeom prst="rect">
          <a:avLst/>
        </a:prstGeom>
      </xdr:spPr>
    </xdr:pic>
    <xdr:clientData/>
  </xdr:twoCellAnchor>
  <xdr:twoCellAnchor editAs="oneCell">
    <xdr:from>
      <xdr:col>1</xdr:col>
      <xdr:colOff>198120</xdr:colOff>
      <xdr:row>136</xdr:row>
      <xdr:rowOff>243183</xdr:rowOff>
    </xdr:from>
    <xdr:to>
      <xdr:col>4</xdr:col>
      <xdr:colOff>525780</xdr:colOff>
      <xdr:row>143</xdr:row>
      <xdr:rowOff>45552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7EC74A3-4C47-4514-AD66-E6496CD48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419100" y="35592363"/>
          <a:ext cx="2659380" cy="1509249"/>
        </a:xfrm>
        <a:prstGeom prst="rect">
          <a:avLst/>
        </a:prstGeom>
      </xdr:spPr>
    </xdr:pic>
    <xdr:clientData/>
  </xdr:twoCellAnchor>
  <xdr:twoCellAnchor editAs="oneCell">
    <xdr:from>
      <xdr:col>4</xdr:col>
      <xdr:colOff>320040</xdr:colOff>
      <xdr:row>1</xdr:row>
      <xdr:rowOff>213360</xdr:rowOff>
    </xdr:from>
    <xdr:to>
      <xdr:col>14</xdr:col>
      <xdr:colOff>83820</xdr:colOff>
      <xdr:row>8</xdr:row>
      <xdr:rowOff>1371600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8598AC34-AE9C-4528-B6DC-A7CE54D42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72740" y="457200"/>
          <a:ext cx="7376160" cy="28651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167640</xdr:colOff>
      <xdr:row>11</xdr:row>
      <xdr:rowOff>60960</xdr:rowOff>
    </xdr:from>
    <xdr:to>
      <xdr:col>9</xdr:col>
      <xdr:colOff>281940</xdr:colOff>
      <xdr:row>12</xdr:row>
      <xdr:rowOff>129540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E8DEAAC-565B-103E-C28D-259A4331D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52060" y="394716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12</xdr:col>
      <xdr:colOff>426720</xdr:colOff>
      <xdr:row>86</xdr:row>
      <xdr:rowOff>205740</xdr:rowOff>
    </xdr:from>
    <xdr:to>
      <xdr:col>15</xdr:col>
      <xdr:colOff>541020</xdr:colOff>
      <xdr:row>91</xdr:row>
      <xdr:rowOff>144780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564773C-FEE6-44BA-A8B3-2566C99072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6840" y="23362920"/>
          <a:ext cx="2476500" cy="115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137160</xdr:colOff>
      <xdr:row>134</xdr:row>
      <xdr:rowOff>144780</xdr:rowOff>
    </xdr:from>
    <xdr:to>
      <xdr:col>16</xdr:col>
      <xdr:colOff>198120</xdr:colOff>
      <xdr:row>138</xdr:row>
      <xdr:rowOff>236220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12B46B3-85BD-4602-801D-6F2C4CEFC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94520" y="35006280"/>
          <a:ext cx="2423160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0E3B6-0D5F-43BE-B679-CCFE95FE5532}">
  <dimension ref="A1:Q150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8" width="10.19921875" style="1" customWidth="1"/>
    <col min="9" max="9" width="7.69921875" style="1" customWidth="1"/>
    <col min="10" max="13" width="10.19921875" style="1" customWidth="1"/>
    <col min="14" max="14" width="10.59765625" style="1" customWidth="1"/>
    <col min="15" max="16" width="10.19921875" style="1" customWidth="1"/>
    <col min="17" max="16384" width="9" style="1"/>
  </cols>
  <sheetData>
    <row r="1" spans="1:16" ht="19.5" customHeight="1" x14ac:dyDescent="0.45">
      <c r="A1" s="66" t="s">
        <v>83</v>
      </c>
      <c r="B1" s="66"/>
      <c r="C1" s="66"/>
      <c r="D1" s="66"/>
      <c r="E1" s="66"/>
      <c r="F1" s="66"/>
      <c r="G1" s="66"/>
    </row>
    <row r="9" spans="1:16" ht="114" customHeight="1" x14ac:dyDescent="0.45">
      <c r="O9" s="3"/>
    </row>
    <row r="10" spans="1:16" s="4" customFormat="1" ht="19.5" customHeight="1" x14ac:dyDescent="0.45">
      <c r="O10" s="5"/>
    </row>
    <row r="11" spans="1:16" s="4" customFormat="1" ht="19.5" customHeight="1" thickBot="1" x14ac:dyDescent="0.5">
      <c r="C11" s="67" t="s">
        <v>0</v>
      </c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9"/>
      <c r="O11" s="5"/>
    </row>
    <row r="12" spans="1:16" ht="30" customHeight="1" thickTop="1" x14ac:dyDescent="0.45">
      <c r="A12" s="4"/>
      <c r="C12" s="4"/>
      <c r="D12" s="7" t="s">
        <v>1</v>
      </c>
      <c r="E12" s="6"/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9.5" customHeight="1" x14ac:dyDescent="0.45">
      <c r="D14" s="70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9.5" customHeight="1" x14ac:dyDescent="0.45">
      <c r="D15" s="71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9.5" customHeight="1" x14ac:dyDescent="0.45">
      <c r="D16" s="71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9.5" customHeight="1" x14ac:dyDescent="0.45">
      <c r="D17" s="71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9.5" customHeight="1" thickBot="1" x14ac:dyDescent="0.5">
      <c r="D18" s="72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9.5" customHeight="1" thickTop="1" x14ac:dyDescent="0.45"/>
    <row r="21" spans="2:14" ht="19.5" customHeight="1" thickBot="1" x14ac:dyDescent="0.5">
      <c r="B21" s="73" t="s">
        <v>8</v>
      </c>
      <c r="C21" s="74"/>
      <c r="D21" s="75"/>
    </row>
    <row r="22" spans="2:14" ht="19.5" customHeight="1" thickTop="1" x14ac:dyDescent="0.45"/>
    <row r="23" spans="2:14" ht="19.5" customHeight="1" x14ac:dyDescent="0.45">
      <c r="B23" s="1" t="s">
        <v>9</v>
      </c>
    </row>
    <row r="24" spans="2:14" ht="19.5" customHeight="1" x14ac:dyDescent="0.45">
      <c r="B24" s="1" t="s">
        <v>10</v>
      </c>
    </row>
    <row r="25" spans="2:14" ht="19.5" customHeight="1" x14ac:dyDescent="0.45">
      <c r="B25" s="18" t="s">
        <v>11</v>
      </c>
    </row>
    <row r="26" spans="2:14" ht="19.5" customHeight="1" x14ac:dyDescent="0.45">
      <c r="B26" s="18" t="s">
        <v>12</v>
      </c>
    </row>
    <row r="27" spans="2:14" ht="19.5" customHeight="1" x14ac:dyDescent="0.45">
      <c r="B27" s="18" t="s">
        <v>13</v>
      </c>
    </row>
    <row r="28" spans="2:14" ht="19.5" customHeight="1" x14ac:dyDescent="0.45">
      <c r="B28" s="1" t="s">
        <v>14</v>
      </c>
    </row>
    <row r="29" spans="2:14" ht="19.5" customHeight="1" x14ac:dyDescent="0.45">
      <c r="B29" s="4" t="s">
        <v>15</v>
      </c>
      <c r="C29" s="4"/>
    </row>
    <row r="30" spans="2:14" ht="19.5" customHeight="1" x14ac:dyDescent="0.45">
      <c r="B30" s="1" t="s">
        <v>16</v>
      </c>
    </row>
    <row r="31" spans="2:14" ht="19.5" customHeight="1" x14ac:dyDescent="0.45">
      <c r="B31" s="1" t="s">
        <v>17</v>
      </c>
    </row>
    <row r="32" spans="2:14" ht="19.5" customHeight="1" x14ac:dyDescent="0.45">
      <c r="B32" s="1" t="s">
        <v>18</v>
      </c>
    </row>
    <row r="33" spans="2:14" ht="19.5" customHeight="1" x14ac:dyDescent="0.45">
      <c r="B33" s="1" t="s">
        <v>19</v>
      </c>
    </row>
    <row r="36" spans="2:14" s="4" customFormat="1" ht="19.5" customHeight="1" x14ac:dyDescent="0.45">
      <c r="C36" s="76" t="s">
        <v>20</v>
      </c>
      <c r="D36" s="77"/>
      <c r="E36" s="77"/>
      <c r="F36" s="77"/>
      <c r="G36" s="78"/>
    </row>
    <row r="37" spans="2:14" s="4" customFormat="1" ht="19.5" customHeight="1" thickBot="1" x14ac:dyDescent="0.5">
      <c r="C37" s="79"/>
      <c r="D37" s="80"/>
      <c r="E37" s="80"/>
      <c r="F37" s="80"/>
      <c r="G37" s="81"/>
    </row>
    <row r="38" spans="2:14" ht="19.5" customHeight="1" thickTop="1" x14ac:dyDescent="0.45"/>
    <row r="46" spans="2:14" ht="19.5" customHeight="1" x14ac:dyDescent="0.45">
      <c r="K46" s="64" t="s">
        <v>21</v>
      </c>
      <c r="L46" s="64"/>
      <c r="M46" s="64"/>
      <c r="N46" s="64"/>
    </row>
    <row r="49" spans="2:13" ht="19.5" customHeight="1" x14ac:dyDescent="0.45">
      <c r="B49" s="99" t="s">
        <v>22</v>
      </c>
      <c r="C49" s="100"/>
      <c r="D49" s="100"/>
      <c r="E49" s="100"/>
      <c r="J49" s="99" t="s">
        <v>22</v>
      </c>
      <c r="K49" s="100"/>
      <c r="L49" s="100"/>
      <c r="M49" s="100"/>
    </row>
    <row r="52" spans="2:13" ht="19.5" customHeight="1" thickBot="1" x14ac:dyDescent="0.5">
      <c r="B52" s="19" t="s">
        <v>23</v>
      </c>
    </row>
    <row r="53" spans="2:13" ht="19.5" customHeight="1" thickTop="1" thickBot="1" x14ac:dyDescent="0.5">
      <c r="C53" s="1" t="s">
        <v>24</v>
      </c>
      <c r="G53" s="20"/>
      <c r="J53" s="5"/>
      <c r="K53" s="5"/>
      <c r="L53" s="21" t="s">
        <v>25</v>
      </c>
      <c r="M53" s="22" t="s">
        <v>26</v>
      </c>
    </row>
    <row r="54" spans="2:13" ht="19.5" customHeight="1" thickTop="1" x14ac:dyDescent="0.45">
      <c r="G54" s="20"/>
      <c r="J54" s="5"/>
      <c r="K54" s="5"/>
      <c r="L54" s="101" t="s">
        <v>27</v>
      </c>
      <c r="M54" s="104">
        <v>120800</v>
      </c>
    </row>
    <row r="55" spans="2:13" ht="19.5" customHeight="1" x14ac:dyDescent="0.45">
      <c r="G55" s="23" t="s">
        <v>28</v>
      </c>
      <c r="J55" s="5"/>
      <c r="K55" s="5"/>
      <c r="L55" s="102" t="s">
        <v>29</v>
      </c>
      <c r="M55" s="105">
        <v>56000</v>
      </c>
    </row>
    <row r="56" spans="2:13" ht="19.5" customHeight="1" x14ac:dyDescent="0.45">
      <c r="C56" s="1" t="s">
        <v>30</v>
      </c>
      <c r="F56" s="24"/>
      <c r="G56" s="25">
        <f>SMALL(M54:M61,5)</f>
        <v>98500</v>
      </c>
      <c r="J56" s="5"/>
      <c r="K56" s="5"/>
      <c r="L56" s="102" t="s">
        <v>31</v>
      </c>
      <c r="M56" s="105">
        <v>98500</v>
      </c>
    </row>
    <row r="57" spans="2:13" ht="19.5" customHeight="1" x14ac:dyDescent="0.45">
      <c r="G57" s="20"/>
      <c r="J57" s="5"/>
      <c r="K57" s="5"/>
      <c r="L57" s="102" t="s">
        <v>32</v>
      </c>
      <c r="M57" s="105">
        <v>209000</v>
      </c>
    </row>
    <row r="58" spans="2:13" ht="19.5" customHeight="1" x14ac:dyDescent="0.45">
      <c r="G58" s="4"/>
      <c r="H58" s="4"/>
      <c r="I58" s="4"/>
      <c r="J58" s="5"/>
      <c r="K58" s="26"/>
      <c r="L58" s="102" t="s">
        <v>33</v>
      </c>
      <c r="M58" s="105">
        <v>4800</v>
      </c>
    </row>
    <row r="59" spans="2:13" ht="19.5" customHeight="1" x14ac:dyDescent="0.45">
      <c r="J59" s="5"/>
      <c r="K59" s="26"/>
      <c r="L59" s="102" t="s">
        <v>34</v>
      </c>
      <c r="M59" s="105">
        <v>590300</v>
      </c>
    </row>
    <row r="60" spans="2:13" ht="19.5" customHeight="1" thickBot="1" x14ac:dyDescent="0.5">
      <c r="B60" s="27" t="s">
        <v>35</v>
      </c>
      <c r="J60" s="5"/>
      <c r="K60" s="26"/>
      <c r="L60" s="102" t="s">
        <v>36</v>
      </c>
      <c r="M60" s="105">
        <v>76900</v>
      </c>
    </row>
    <row r="61" spans="2:13" ht="19.5" customHeight="1" thickTop="1" thickBot="1" x14ac:dyDescent="0.5">
      <c r="B61" s="28"/>
      <c r="C61" s="1" t="s">
        <v>37</v>
      </c>
      <c r="J61" s="5"/>
      <c r="K61" s="26"/>
      <c r="L61" s="103" t="s">
        <v>38</v>
      </c>
      <c r="M61" s="106">
        <v>13900</v>
      </c>
    </row>
    <row r="62" spans="2:13" ht="19.5" customHeight="1" x14ac:dyDescent="0.45">
      <c r="B62" s="28"/>
      <c r="C62" s="1" t="s">
        <v>39</v>
      </c>
      <c r="J62" s="5"/>
      <c r="K62" s="26"/>
    </row>
    <row r="63" spans="2:13" ht="19.5" customHeight="1" x14ac:dyDescent="0.45">
      <c r="B63" s="28"/>
      <c r="C63" s="1" t="s">
        <v>40</v>
      </c>
      <c r="J63" s="5"/>
      <c r="K63" s="26"/>
    </row>
    <row r="64" spans="2:13" ht="19.5" customHeight="1" x14ac:dyDescent="0.45">
      <c r="B64" s="28"/>
      <c r="C64" s="1" t="s">
        <v>41</v>
      </c>
      <c r="J64" s="5"/>
      <c r="K64" s="26"/>
    </row>
    <row r="65" spans="2:15" ht="19.5" customHeight="1" x14ac:dyDescent="0.45">
      <c r="B65" s="28"/>
      <c r="C65" s="1" t="s">
        <v>42</v>
      </c>
      <c r="J65" s="5"/>
      <c r="K65" s="26"/>
    </row>
    <row r="66" spans="2:15" ht="19.5" customHeight="1" x14ac:dyDescent="0.45">
      <c r="C66" s="1" t="s">
        <v>43</v>
      </c>
      <c r="J66" s="29"/>
    </row>
    <row r="67" spans="2:15" ht="19.5" customHeight="1" x14ac:dyDescent="0.45">
      <c r="J67" s="29"/>
    </row>
    <row r="68" spans="2:15" ht="19.5" customHeight="1" x14ac:dyDescent="0.45">
      <c r="J68" s="29"/>
    </row>
    <row r="69" spans="2:15" ht="19.5" customHeight="1" x14ac:dyDescent="0.45">
      <c r="B69" s="28"/>
      <c r="J69" s="29"/>
    </row>
    <row r="70" spans="2:15" ht="19.5" customHeight="1" x14ac:dyDescent="0.45">
      <c r="B70" s="28"/>
      <c r="J70" s="29"/>
    </row>
    <row r="71" spans="2:15" ht="19.5" hidden="1" customHeight="1" x14ac:dyDescent="0.45">
      <c r="B71" s="28"/>
      <c r="J71" s="29"/>
    </row>
    <row r="72" spans="2:15" ht="19.5" hidden="1" customHeight="1" x14ac:dyDescent="0.45">
      <c r="J72" s="29"/>
    </row>
    <row r="73" spans="2:15" ht="19.5" hidden="1" customHeight="1" x14ac:dyDescent="0.45">
      <c r="F73" s="30"/>
      <c r="G73" s="30"/>
      <c r="H73" s="30"/>
      <c r="I73" s="30"/>
      <c r="J73" s="30"/>
    </row>
    <row r="74" spans="2:15" ht="19.5" hidden="1" customHeight="1" x14ac:dyDescent="0.45">
      <c r="F74" s="30"/>
      <c r="G74" s="30"/>
      <c r="H74" s="30"/>
      <c r="I74" s="30"/>
      <c r="J74" s="30"/>
    </row>
    <row r="75" spans="2:15" ht="19.5" hidden="1" customHeight="1" x14ac:dyDescent="0.45">
      <c r="J75" s="29"/>
    </row>
    <row r="76" spans="2:15" ht="19.5" customHeight="1" x14ac:dyDescent="0.45">
      <c r="J76" s="29"/>
      <c r="K76" s="4"/>
      <c r="L76" s="5"/>
      <c r="M76" s="5"/>
      <c r="N76" s="31"/>
      <c r="O76" s="26"/>
    </row>
    <row r="77" spans="2:15" ht="19.5" customHeight="1" x14ac:dyDescent="0.45">
      <c r="C77" s="82" t="s">
        <v>44</v>
      </c>
      <c r="D77" s="83"/>
      <c r="E77" s="88" t="s">
        <v>45</v>
      </c>
      <c r="F77" s="88"/>
      <c r="G77" s="88"/>
      <c r="H77" s="88"/>
      <c r="I77" s="88"/>
      <c r="J77" s="88"/>
      <c r="K77" s="89"/>
      <c r="L77" s="5"/>
      <c r="M77" s="5"/>
      <c r="N77" s="31"/>
      <c r="O77" s="26"/>
    </row>
    <row r="78" spans="2:15" ht="19.5" customHeight="1" x14ac:dyDescent="0.45">
      <c r="C78" s="84"/>
      <c r="D78" s="85"/>
      <c r="E78" s="90"/>
      <c r="F78" s="90"/>
      <c r="G78" s="90"/>
      <c r="H78" s="90"/>
      <c r="I78" s="90"/>
      <c r="J78" s="90"/>
      <c r="K78" s="91"/>
      <c r="L78" s="5"/>
      <c r="M78" s="5"/>
      <c r="N78" s="31"/>
      <c r="O78" s="26"/>
    </row>
    <row r="79" spans="2:15" ht="19.5" customHeight="1" x14ac:dyDescent="0.45">
      <c r="C79" s="84"/>
      <c r="D79" s="85"/>
      <c r="E79" s="90"/>
      <c r="F79" s="90"/>
      <c r="G79" s="90"/>
      <c r="H79" s="90"/>
      <c r="I79" s="90"/>
      <c r="J79" s="90"/>
      <c r="K79" s="91"/>
      <c r="L79" s="5"/>
      <c r="M79" s="5"/>
      <c r="N79" s="31"/>
      <c r="O79" s="26"/>
    </row>
    <row r="80" spans="2:15" ht="19.5" customHeight="1" x14ac:dyDescent="0.45">
      <c r="C80" s="84"/>
      <c r="D80" s="85"/>
      <c r="E80" s="90"/>
      <c r="F80" s="90"/>
      <c r="G80" s="90"/>
      <c r="H80" s="90"/>
      <c r="I80" s="90"/>
      <c r="J80" s="90"/>
      <c r="K80" s="91"/>
      <c r="L80" s="5"/>
      <c r="M80" s="5"/>
      <c r="N80" s="31"/>
      <c r="O80" s="26"/>
    </row>
    <row r="81" spans="2:15" ht="19.5" customHeight="1" thickBot="1" x14ac:dyDescent="0.5">
      <c r="C81" s="86"/>
      <c r="D81" s="87"/>
      <c r="E81" s="92"/>
      <c r="F81" s="92"/>
      <c r="G81" s="92"/>
      <c r="H81" s="92"/>
      <c r="I81" s="92"/>
      <c r="J81" s="92"/>
      <c r="K81" s="93"/>
      <c r="L81" s="5"/>
      <c r="M81" s="5"/>
      <c r="N81" s="31"/>
      <c r="O81" s="26"/>
    </row>
    <row r="82" spans="2:15" ht="19.5" customHeight="1" thickTop="1" x14ac:dyDescent="0.45">
      <c r="C82" s="32"/>
      <c r="D82" s="32"/>
      <c r="E82" s="33"/>
      <c r="F82" s="33"/>
      <c r="G82" s="33"/>
      <c r="H82" s="33"/>
      <c r="I82" s="33"/>
      <c r="J82" s="33"/>
      <c r="K82" s="33"/>
      <c r="L82" s="5"/>
      <c r="M82" s="5"/>
      <c r="N82" s="31"/>
      <c r="O82" s="26"/>
    </row>
    <row r="83" spans="2:15" ht="182.25" customHeight="1" x14ac:dyDescent="0.45">
      <c r="C83" s="32"/>
      <c r="D83" s="32"/>
      <c r="E83" s="33"/>
      <c r="F83" s="33"/>
      <c r="G83" s="33"/>
      <c r="H83" s="33"/>
      <c r="I83" s="33"/>
      <c r="J83" s="33"/>
      <c r="K83" s="33"/>
      <c r="L83" s="5"/>
      <c r="M83" s="5"/>
      <c r="N83" s="31"/>
      <c r="O83" s="26"/>
    </row>
    <row r="84" spans="2:15" ht="19.5" customHeight="1" x14ac:dyDescent="0.45">
      <c r="J84" s="29"/>
      <c r="K84" s="4"/>
      <c r="L84" s="5"/>
      <c r="M84" s="5"/>
      <c r="N84" s="31"/>
      <c r="O84" s="26"/>
    </row>
    <row r="85" spans="2:15" ht="19.5" customHeight="1" x14ac:dyDescent="0.45">
      <c r="B85" s="65" t="s">
        <v>46</v>
      </c>
      <c r="C85" s="65"/>
      <c r="D85" s="65"/>
      <c r="E85" s="65"/>
      <c r="J85" s="65" t="s">
        <v>46</v>
      </c>
      <c r="K85" s="65"/>
      <c r="L85" s="65"/>
      <c r="M85" s="65"/>
      <c r="N85" s="31"/>
      <c r="O85" s="26"/>
    </row>
    <row r="86" spans="2:15" ht="19.5" customHeight="1" x14ac:dyDescent="0.45">
      <c r="J86" s="29"/>
      <c r="K86" s="4"/>
      <c r="L86" s="5"/>
      <c r="M86" s="5"/>
      <c r="N86" s="31"/>
      <c r="O86" s="26"/>
    </row>
    <row r="87" spans="2:15" ht="19.5" customHeight="1" x14ac:dyDescent="0.45">
      <c r="J87" s="29"/>
    </row>
    <row r="88" spans="2:15" ht="19.5" customHeight="1" x14ac:dyDescent="0.45">
      <c r="C88" s="34" t="s">
        <v>47</v>
      </c>
      <c r="K88" s="34"/>
    </row>
    <row r="90" spans="2:15" ht="19.5" customHeight="1" x14ac:dyDescent="0.45">
      <c r="B90" s="4" t="s">
        <v>48</v>
      </c>
      <c r="C90" s="1" t="s">
        <v>49</v>
      </c>
      <c r="J90" s="4"/>
    </row>
    <row r="92" spans="2:15" ht="19.5" customHeight="1" x14ac:dyDescent="0.45">
      <c r="O92" s="5"/>
    </row>
    <row r="93" spans="2:15" ht="19.5" customHeight="1" x14ac:dyDescent="0.45">
      <c r="K93" s="94"/>
      <c r="L93" s="94"/>
      <c r="M93" s="35" t="s">
        <v>50</v>
      </c>
      <c r="N93" s="35" t="s">
        <v>51</v>
      </c>
      <c r="O93" s="5"/>
    </row>
    <row r="94" spans="2:15" ht="19.5" customHeight="1" x14ac:dyDescent="0.45">
      <c r="C94" s="36"/>
      <c r="K94" s="95">
        <v>1</v>
      </c>
      <c r="L94" s="95"/>
      <c r="M94" s="37"/>
      <c r="N94" s="37"/>
      <c r="O94" s="5"/>
    </row>
    <row r="95" spans="2:15" ht="19.5" customHeight="1" x14ac:dyDescent="0.45">
      <c r="C95" s="94"/>
      <c r="D95" s="94"/>
      <c r="E95" s="35" t="s">
        <v>50</v>
      </c>
      <c r="F95" s="35" t="s">
        <v>51</v>
      </c>
      <c r="K95" s="95">
        <v>2</v>
      </c>
      <c r="L95" s="95"/>
      <c r="M95" s="37"/>
      <c r="N95" s="37"/>
      <c r="O95" s="5"/>
    </row>
    <row r="96" spans="2:15" ht="19.5" customHeight="1" x14ac:dyDescent="0.45">
      <c r="C96" s="96">
        <v>1</v>
      </c>
      <c r="D96" s="96"/>
      <c r="E96" s="37">
        <f>SMALL($M$102:$M$110,C96)</f>
        <v>68</v>
      </c>
      <c r="F96" s="37">
        <f>SMALL($N$102:$N$110,C96)</f>
        <v>68</v>
      </c>
      <c r="K96" s="95">
        <v>3</v>
      </c>
      <c r="L96" s="95"/>
      <c r="M96" s="37"/>
      <c r="N96" s="37"/>
      <c r="O96" s="5"/>
    </row>
    <row r="97" spans="3:15" ht="19.5" customHeight="1" x14ac:dyDescent="0.45">
      <c r="C97" s="96">
        <v>2</v>
      </c>
      <c r="D97" s="96"/>
      <c r="E97" s="37">
        <f>SMALL($M$102:$M$110,C97)</f>
        <v>68</v>
      </c>
      <c r="F97" s="37">
        <f>SMALL($N$102:$N$110,C97)</f>
        <v>69</v>
      </c>
      <c r="K97" s="95">
        <v>4</v>
      </c>
      <c r="L97" s="95"/>
      <c r="M97" s="37"/>
      <c r="N97" s="37"/>
      <c r="O97" s="5"/>
    </row>
    <row r="98" spans="3:15" ht="19.5" customHeight="1" x14ac:dyDescent="0.45">
      <c r="C98" s="96">
        <v>3</v>
      </c>
      <c r="D98" s="96"/>
      <c r="E98" s="37">
        <f>SMALL($M$102:$M$110,C98)</f>
        <v>72</v>
      </c>
      <c r="F98" s="37">
        <f>SMALL($N$102:$N$110,C98)</f>
        <v>70</v>
      </c>
      <c r="K98" s="95">
        <v>5</v>
      </c>
      <c r="L98" s="95"/>
      <c r="M98" s="37"/>
      <c r="N98" s="37"/>
      <c r="O98" s="5"/>
    </row>
    <row r="99" spans="3:15" ht="19.5" customHeight="1" x14ac:dyDescent="0.45">
      <c r="C99" s="96">
        <v>4</v>
      </c>
      <c r="D99" s="96"/>
      <c r="E99" s="37">
        <f>SMALL($M$102:$M$110,C99)</f>
        <v>76</v>
      </c>
      <c r="F99" s="37">
        <f>SMALL($N$102:$N$110,C99)</f>
        <v>72</v>
      </c>
      <c r="N99" s="38"/>
      <c r="O99" s="5"/>
    </row>
    <row r="100" spans="3:15" ht="19.5" customHeight="1" x14ac:dyDescent="0.45">
      <c r="C100" s="96">
        <v>5</v>
      </c>
      <c r="D100" s="96"/>
      <c r="E100" s="37">
        <f>SMALL($M$102:$M$110,C100)</f>
        <v>76</v>
      </c>
      <c r="F100" s="37">
        <f>SMALL($N$102:$N$110,C100)</f>
        <v>72</v>
      </c>
      <c r="N100" s="38"/>
      <c r="O100" s="5"/>
    </row>
    <row r="101" spans="3:15" ht="19.5" customHeight="1" thickBot="1" x14ac:dyDescent="0.5">
      <c r="K101" s="39" t="s">
        <v>52</v>
      </c>
      <c r="L101" s="40" t="s">
        <v>25</v>
      </c>
      <c r="M101" s="39" t="s">
        <v>50</v>
      </c>
      <c r="N101" s="41" t="s">
        <v>51</v>
      </c>
      <c r="O101" s="5"/>
    </row>
    <row r="102" spans="3:15" ht="19.5" customHeight="1" thickTop="1" x14ac:dyDescent="0.45">
      <c r="K102" s="108" t="s">
        <v>53</v>
      </c>
      <c r="L102" s="42" t="s">
        <v>54</v>
      </c>
      <c r="M102" s="111">
        <v>76</v>
      </c>
      <c r="N102" s="115">
        <v>72</v>
      </c>
      <c r="O102" s="4"/>
    </row>
    <row r="103" spans="3:15" ht="19.5" customHeight="1" x14ac:dyDescent="0.45">
      <c r="K103" s="109" t="s">
        <v>55</v>
      </c>
      <c r="L103" s="43" t="s">
        <v>56</v>
      </c>
      <c r="M103" s="112">
        <v>68</v>
      </c>
      <c r="N103" s="116">
        <v>70</v>
      </c>
    </row>
    <row r="104" spans="3:15" ht="19.5" customHeight="1" x14ac:dyDescent="0.45">
      <c r="K104" s="109" t="s">
        <v>53</v>
      </c>
      <c r="L104" s="43" t="s">
        <v>57</v>
      </c>
      <c r="M104" s="112">
        <v>88</v>
      </c>
      <c r="N104" s="116">
        <v>69</v>
      </c>
    </row>
    <row r="105" spans="3:15" ht="19.5" customHeight="1" x14ac:dyDescent="0.45">
      <c r="K105" s="109" t="s">
        <v>58</v>
      </c>
      <c r="L105" s="43" t="s">
        <v>59</v>
      </c>
      <c r="M105" s="112">
        <v>68</v>
      </c>
      <c r="N105" s="116">
        <v>73</v>
      </c>
    </row>
    <row r="106" spans="3:15" ht="19.5" customHeight="1" x14ac:dyDescent="0.45">
      <c r="K106" s="109" t="s">
        <v>53</v>
      </c>
      <c r="L106" s="43" t="s">
        <v>60</v>
      </c>
      <c r="M106" s="112">
        <v>78</v>
      </c>
      <c r="N106" s="116">
        <v>72</v>
      </c>
    </row>
    <row r="107" spans="3:15" ht="19.5" customHeight="1" x14ac:dyDescent="0.45">
      <c r="K107" s="109" t="s">
        <v>55</v>
      </c>
      <c r="L107" s="43" t="s">
        <v>61</v>
      </c>
      <c r="M107" s="112">
        <v>72</v>
      </c>
      <c r="N107" s="116">
        <v>80</v>
      </c>
    </row>
    <row r="108" spans="3:15" ht="19.5" customHeight="1" x14ac:dyDescent="0.45">
      <c r="K108" s="109" t="s">
        <v>58</v>
      </c>
      <c r="L108" s="43" t="s">
        <v>62</v>
      </c>
      <c r="M108" s="112">
        <v>79</v>
      </c>
      <c r="N108" s="116">
        <v>89</v>
      </c>
    </row>
    <row r="109" spans="3:15" ht="19.5" customHeight="1" x14ac:dyDescent="0.45">
      <c r="K109" s="109" t="s">
        <v>53</v>
      </c>
      <c r="L109" s="43" t="s">
        <v>63</v>
      </c>
      <c r="M109" s="112">
        <v>80</v>
      </c>
      <c r="N109" s="116">
        <v>79</v>
      </c>
    </row>
    <row r="110" spans="3:15" ht="19.5" customHeight="1" thickBot="1" x14ac:dyDescent="0.5">
      <c r="K110" s="110" t="s">
        <v>55</v>
      </c>
      <c r="L110" s="44" t="s">
        <v>64</v>
      </c>
      <c r="M110" s="113">
        <v>76</v>
      </c>
      <c r="N110" s="117">
        <v>68</v>
      </c>
    </row>
    <row r="111" spans="3:15" ht="19.5" customHeight="1" thickTop="1" x14ac:dyDescent="0.45">
      <c r="K111" s="45"/>
      <c r="L111" s="46" t="s">
        <v>65</v>
      </c>
      <c r="M111" s="107">
        <f>AVERAGE(M102:M110)</f>
        <v>76.111111111111114</v>
      </c>
      <c r="N111" s="114">
        <f>AVERAGE(N102:N110)</f>
        <v>74.666666666666671</v>
      </c>
    </row>
    <row r="112" spans="3:15" ht="19.5" customHeight="1" x14ac:dyDescent="0.45">
      <c r="K112" s="47"/>
      <c r="L112" s="97"/>
      <c r="M112" s="97"/>
    </row>
    <row r="113" spans="2:17" ht="19.5" customHeight="1" x14ac:dyDescent="0.45">
      <c r="B113" s="65" t="s">
        <v>46</v>
      </c>
      <c r="C113" s="65"/>
      <c r="D113" s="65"/>
      <c r="E113" s="65"/>
      <c r="J113" s="65" t="s">
        <v>46</v>
      </c>
      <c r="K113" s="65"/>
      <c r="L113" s="65"/>
      <c r="M113" s="65"/>
    </row>
    <row r="115" spans="2:17" ht="19.5" customHeight="1" x14ac:dyDescent="0.45">
      <c r="J115" s="1" t="s">
        <v>66</v>
      </c>
    </row>
    <row r="116" spans="2:17" ht="19.5" customHeight="1" x14ac:dyDescent="0.45">
      <c r="J116" s="2" t="s">
        <v>84</v>
      </c>
      <c r="O116" s="4"/>
      <c r="P116" s="4"/>
      <c r="Q116" s="4"/>
    </row>
    <row r="117" spans="2:17" ht="19.5" customHeight="1" x14ac:dyDescent="0.45">
      <c r="G117" s="4"/>
      <c r="H117" s="4"/>
      <c r="I117" s="4"/>
      <c r="J117" s="4"/>
    </row>
    <row r="118" spans="2:17" ht="19.5" customHeight="1" x14ac:dyDescent="0.45">
      <c r="K118" s="5"/>
    </row>
    <row r="119" spans="2:17" ht="19.5" customHeight="1" x14ac:dyDescent="0.45">
      <c r="K119" s="48" t="s">
        <v>67</v>
      </c>
      <c r="L119" s="48"/>
      <c r="M119" s="48"/>
      <c r="N119" s="48"/>
      <c r="O119" s="48"/>
    </row>
    <row r="120" spans="2:17" ht="19.5" customHeight="1" x14ac:dyDescent="0.45">
      <c r="B120" s="98" t="s">
        <v>67</v>
      </c>
      <c r="C120" s="98"/>
      <c r="D120" s="98"/>
      <c r="E120" s="98"/>
      <c r="F120" s="98"/>
      <c r="K120" s="62" t="s">
        <v>68</v>
      </c>
      <c r="L120" s="63" t="s">
        <v>69</v>
      </c>
      <c r="M120" s="63" t="s">
        <v>70</v>
      </c>
      <c r="N120" s="63" t="s">
        <v>71</v>
      </c>
      <c r="O120" s="63" t="s">
        <v>72</v>
      </c>
    </row>
    <row r="121" spans="2:17" ht="19.5" customHeight="1" thickBot="1" x14ac:dyDescent="0.5">
      <c r="B121" s="62" t="s">
        <v>68</v>
      </c>
      <c r="C121" s="63" t="s">
        <v>69</v>
      </c>
      <c r="D121" s="63" t="s">
        <v>70</v>
      </c>
      <c r="E121" s="120" t="s">
        <v>71</v>
      </c>
      <c r="F121" s="63" t="s">
        <v>72</v>
      </c>
      <c r="K121" s="49"/>
      <c r="L121" s="50" t="s">
        <v>54</v>
      </c>
      <c r="M121" s="50" t="s">
        <v>73</v>
      </c>
      <c r="N121" s="51">
        <v>72</v>
      </c>
      <c r="O121" s="52">
        <v>23700</v>
      </c>
    </row>
    <row r="122" spans="2:17" ht="19.5" customHeight="1" thickTop="1" x14ac:dyDescent="0.45">
      <c r="B122" s="53">
        <f>_xlfn.RANK.EQ(E122,$E$122:$E$130,1)</f>
        <v>3</v>
      </c>
      <c r="C122" s="50" t="s">
        <v>54</v>
      </c>
      <c r="D122" s="118" t="s">
        <v>73</v>
      </c>
      <c r="E122" s="121">
        <v>72</v>
      </c>
      <c r="F122" s="119">
        <v>23700</v>
      </c>
      <c r="K122" s="49"/>
      <c r="L122" s="50" t="s">
        <v>74</v>
      </c>
      <c r="M122" s="50" t="s">
        <v>73</v>
      </c>
      <c r="N122" s="51">
        <v>68</v>
      </c>
      <c r="O122" s="52">
        <v>22400</v>
      </c>
    </row>
    <row r="123" spans="2:17" ht="19.5" customHeight="1" x14ac:dyDescent="0.45">
      <c r="B123" s="53">
        <f t="shared" ref="B123:B130" si="0">_xlfn.RANK.EQ(E123,$E$122:$E$130,1)</f>
        <v>1</v>
      </c>
      <c r="C123" s="50" t="s">
        <v>74</v>
      </c>
      <c r="D123" s="118" t="s">
        <v>73</v>
      </c>
      <c r="E123" s="122">
        <v>68</v>
      </c>
      <c r="F123" s="119">
        <v>22400</v>
      </c>
      <c r="K123" s="49"/>
      <c r="L123" s="50" t="s">
        <v>57</v>
      </c>
      <c r="M123" s="50" t="s">
        <v>75</v>
      </c>
      <c r="N123" s="51">
        <v>71</v>
      </c>
      <c r="O123" s="52">
        <v>19800</v>
      </c>
    </row>
    <row r="124" spans="2:17" ht="19.5" customHeight="1" x14ac:dyDescent="0.45">
      <c r="B124" s="53">
        <f t="shared" si="0"/>
        <v>2</v>
      </c>
      <c r="C124" s="50" t="s">
        <v>57</v>
      </c>
      <c r="D124" s="118" t="s">
        <v>75</v>
      </c>
      <c r="E124" s="122">
        <v>71</v>
      </c>
      <c r="F124" s="119">
        <v>19800</v>
      </c>
      <c r="K124" s="49"/>
      <c r="L124" s="50" t="s">
        <v>59</v>
      </c>
      <c r="M124" s="50" t="s">
        <v>73</v>
      </c>
      <c r="N124" s="51">
        <v>75</v>
      </c>
      <c r="O124" s="52">
        <v>27800</v>
      </c>
    </row>
    <row r="125" spans="2:17" ht="19.5" customHeight="1" x14ac:dyDescent="0.45">
      <c r="B125" s="53">
        <f t="shared" si="0"/>
        <v>5</v>
      </c>
      <c r="C125" s="50" t="s">
        <v>59</v>
      </c>
      <c r="D125" s="118" t="s">
        <v>73</v>
      </c>
      <c r="E125" s="122">
        <v>75</v>
      </c>
      <c r="F125" s="119">
        <v>27800</v>
      </c>
      <c r="K125" s="49"/>
      <c r="L125" s="50" t="s">
        <v>60</v>
      </c>
      <c r="M125" s="50" t="s">
        <v>75</v>
      </c>
      <c r="N125" s="51">
        <v>81</v>
      </c>
      <c r="O125" s="52">
        <v>22000</v>
      </c>
    </row>
    <row r="126" spans="2:17" ht="19.5" customHeight="1" x14ac:dyDescent="0.45">
      <c r="B126" s="53">
        <f t="shared" si="0"/>
        <v>8</v>
      </c>
      <c r="C126" s="50" t="s">
        <v>60</v>
      </c>
      <c r="D126" s="118" t="s">
        <v>75</v>
      </c>
      <c r="E126" s="122">
        <v>81</v>
      </c>
      <c r="F126" s="119">
        <v>22000</v>
      </c>
      <c r="K126" s="49"/>
      <c r="L126" s="50" t="s">
        <v>61</v>
      </c>
      <c r="M126" s="50" t="s">
        <v>75</v>
      </c>
      <c r="N126" s="51">
        <v>78</v>
      </c>
      <c r="O126" s="52">
        <v>24300</v>
      </c>
    </row>
    <row r="127" spans="2:17" ht="19.5" customHeight="1" x14ac:dyDescent="0.45">
      <c r="B127" s="53">
        <f t="shared" si="0"/>
        <v>7</v>
      </c>
      <c r="C127" s="50" t="s">
        <v>61</v>
      </c>
      <c r="D127" s="118" t="s">
        <v>75</v>
      </c>
      <c r="E127" s="122">
        <v>78</v>
      </c>
      <c r="F127" s="119">
        <v>24300</v>
      </c>
      <c r="G127" s="4"/>
      <c r="H127" s="4"/>
      <c r="I127" s="4"/>
      <c r="J127" s="4"/>
      <c r="K127" s="49"/>
      <c r="L127" s="50" t="s">
        <v>62</v>
      </c>
      <c r="M127" s="50" t="s">
        <v>73</v>
      </c>
      <c r="N127" s="51">
        <v>73</v>
      </c>
      <c r="O127" s="52">
        <v>25600</v>
      </c>
    </row>
    <row r="128" spans="2:17" ht="19.5" customHeight="1" x14ac:dyDescent="0.45">
      <c r="B128" s="53">
        <f t="shared" si="0"/>
        <v>4</v>
      </c>
      <c r="C128" s="50" t="s">
        <v>62</v>
      </c>
      <c r="D128" s="118" t="s">
        <v>73</v>
      </c>
      <c r="E128" s="122">
        <v>73</v>
      </c>
      <c r="F128" s="119">
        <v>25600</v>
      </c>
      <c r="G128" s="4"/>
      <c r="H128" s="4"/>
      <c r="I128" s="4"/>
      <c r="J128" s="4"/>
      <c r="K128" s="49"/>
      <c r="L128" s="50" t="s">
        <v>63</v>
      </c>
      <c r="M128" s="50" t="s">
        <v>75</v>
      </c>
      <c r="N128" s="51">
        <v>76</v>
      </c>
      <c r="O128" s="52">
        <v>28900</v>
      </c>
    </row>
    <row r="129" spans="2:15" ht="19.5" customHeight="1" x14ac:dyDescent="0.45">
      <c r="B129" s="53">
        <f t="shared" si="0"/>
        <v>6</v>
      </c>
      <c r="C129" s="50" t="s">
        <v>63</v>
      </c>
      <c r="D129" s="118" t="s">
        <v>75</v>
      </c>
      <c r="E129" s="122">
        <v>76</v>
      </c>
      <c r="F129" s="119">
        <v>28900</v>
      </c>
      <c r="G129" s="36"/>
      <c r="H129" s="54"/>
      <c r="I129" s="55"/>
      <c r="J129" s="4"/>
      <c r="K129" s="49"/>
      <c r="L129" s="50" t="s">
        <v>64</v>
      </c>
      <c r="M129" s="50" t="s">
        <v>73</v>
      </c>
      <c r="N129" s="51">
        <v>90</v>
      </c>
      <c r="O129" s="52">
        <v>26000</v>
      </c>
    </row>
    <row r="130" spans="2:15" ht="19.5" customHeight="1" thickBot="1" x14ac:dyDescent="0.5">
      <c r="B130" s="53">
        <f t="shared" si="0"/>
        <v>9</v>
      </c>
      <c r="C130" s="50" t="s">
        <v>64</v>
      </c>
      <c r="D130" s="118" t="s">
        <v>73</v>
      </c>
      <c r="E130" s="123">
        <v>90</v>
      </c>
      <c r="F130" s="119">
        <v>26000</v>
      </c>
      <c r="G130" s="36"/>
      <c r="H130" s="54"/>
      <c r="I130" s="55"/>
      <c r="J130" s="4"/>
    </row>
    <row r="131" spans="2:15" ht="19.5" customHeight="1" thickTop="1" x14ac:dyDescent="0.45">
      <c r="B131" s="4"/>
      <c r="C131" s="4"/>
      <c r="D131" s="56"/>
      <c r="E131" s="57"/>
      <c r="F131" s="54"/>
      <c r="G131" s="57"/>
      <c r="H131" s="56"/>
      <c r="I131" s="55"/>
      <c r="J131" s="4"/>
      <c r="K131" s="4"/>
    </row>
    <row r="132" spans="2:15" ht="19.5" customHeight="1" x14ac:dyDescent="0.45">
      <c r="B132" s="4" t="s">
        <v>48</v>
      </c>
      <c r="C132" s="4" t="s">
        <v>76</v>
      </c>
      <c r="D132" s="4"/>
      <c r="E132" s="4"/>
      <c r="F132" s="4"/>
      <c r="G132" s="4"/>
      <c r="H132" s="4"/>
      <c r="I132" s="55"/>
      <c r="J132" s="4"/>
      <c r="K132" s="4"/>
    </row>
    <row r="133" spans="2:15" ht="19.5" customHeight="1" x14ac:dyDescent="0.45">
      <c r="F133" s="4"/>
      <c r="G133" s="4"/>
      <c r="H133" s="4"/>
      <c r="I133" s="55"/>
      <c r="J133" s="4"/>
      <c r="K133" s="4" t="s">
        <v>48</v>
      </c>
    </row>
    <row r="134" spans="2:15" ht="19.5" customHeight="1" x14ac:dyDescent="0.45">
      <c r="B134" s="4"/>
      <c r="C134" s="4"/>
      <c r="D134" s="47" t="s">
        <v>77</v>
      </c>
      <c r="E134" s="47" t="s">
        <v>78</v>
      </c>
      <c r="G134" s="36"/>
      <c r="H134" s="4"/>
      <c r="I134" s="55"/>
      <c r="J134" s="4"/>
      <c r="K134" s="4" t="s">
        <v>76</v>
      </c>
    </row>
    <row r="135" spans="2:15" ht="19.5" customHeight="1" thickBot="1" x14ac:dyDescent="0.5">
      <c r="B135" s="4"/>
      <c r="D135" s="58">
        <v>1</v>
      </c>
      <c r="E135" s="59">
        <f>SMALL($E$122:$E$130,D135)</f>
        <v>68</v>
      </c>
      <c r="H135" s="4"/>
      <c r="I135" s="55"/>
      <c r="J135" s="4"/>
      <c r="K135" s="4"/>
    </row>
    <row r="136" spans="2:15" ht="19.5" customHeight="1" thickBot="1" x14ac:dyDescent="0.5">
      <c r="B136" s="4"/>
      <c r="D136" s="58">
        <v>2</v>
      </c>
      <c r="E136" s="59">
        <f>SMALL($E$122:$E$130,D136)</f>
        <v>71</v>
      </c>
      <c r="H136" s="4"/>
      <c r="I136" s="55"/>
      <c r="J136" s="4"/>
      <c r="K136" s="4"/>
      <c r="L136" s="47" t="s">
        <v>77</v>
      </c>
      <c r="M136" s="47" t="s">
        <v>78</v>
      </c>
    </row>
    <row r="137" spans="2:15" ht="19.5" customHeight="1" thickBot="1" x14ac:dyDescent="0.5">
      <c r="B137" s="4"/>
      <c r="D137" s="58">
        <v>3</v>
      </c>
      <c r="E137" s="59">
        <f>SMALL($E$122:$E$130,D137)</f>
        <v>72</v>
      </c>
      <c r="G137" s="4"/>
      <c r="H137" s="4"/>
      <c r="I137" s="4"/>
      <c r="J137" s="4"/>
      <c r="K137" s="4"/>
      <c r="L137" s="60">
        <v>1</v>
      </c>
      <c r="M137" s="59"/>
    </row>
    <row r="138" spans="2:15" ht="19.5" customHeight="1" thickBot="1" x14ac:dyDescent="0.5">
      <c r="H138" s="4"/>
      <c r="I138" s="4"/>
      <c r="J138" s="4"/>
      <c r="K138" s="4"/>
      <c r="L138" s="60">
        <v>2</v>
      </c>
      <c r="M138" s="59"/>
    </row>
    <row r="139" spans="2:15" ht="19.5" customHeight="1" thickBot="1" x14ac:dyDescent="0.5">
      <c r="L139" s="60">
        <v>3</v>
      </c>
      <c r="M139" s="59"/>
    </row>
    <row r="140" spans="2:15" ht="19.5" customHeight="1" x14ac:dyDescent="0.45">
      <c r="L140" s="4"/>
    </row>
    <row r="141" spans="2:15" ht="19.5" customHeight="1" x14ac:dyDescent="0.45">
      <c r="B141" s="4"/>
      <c r="C141" s="4"/>
      <c r="E141" s="4"/>
      <c r="F141" s="4"/>
      <c r="G141" s="4"/>
      <c r="L141" s="4"/>
    </row>
    <row r="142" spans="2:15" ht="19.5" customHeight="1" x14ac:dyDescent="0.45">
      <c r="C142" s="61"/>
    </row>
    <row r="143" spans="2:15" ht="19.5" customHeight="1" x14ac:dyDescent="0.45">
      <c r="L143" s="4" t="s">
        <v>79</v>
      </c>
    </row>
    <row r="144" spans="2:15" ht="19.5" customHeight="1" thickBot="1" x14ac:dyDescent="0.5">
      <c r="B144" s="4" t="s">
        <v>79</v>
      </c>
      <c r="C144" s="4" t="s">
        <v>80</v>
      </c>
      <c r="E144" s="4"/>
      <c r="F144" s="59">
        <f>SUMIF($D$122:$D$130,D122,$F$122:$F$130)</f>
        <v>125500</v>
      </c>
      <c r="L144" s="4" t="s">
        <v>80</v>
      </c>
      <c r="M144" s="4"/>
      <c r="N144" s="4"/>
    </row>
    <row r="145" spans="2:14" ht="19.5" customHeight="1" thickBot="1" x14ac:dyDescent="0.5">
      <c r="N145" s="59"/>
    </row>
    <row r="148" spans="2:14" ht="19.5" customHeight="1" x14ac:dyDescent="0.45">
      <c r="L148" s="4" t="s">
        <v>81</v>
      </c>
    </row>
    <row r="149" spans="2:14" ht="19.5" customHeight="1" x14ac:dyDescent="0.45">
      <c r="L149" s="4" t="s">
        <v>82</v>
      </c>
      <c r="M149" s="4"/>
      <c r="N149" s="4"/>
    </row>
    <row r="150" spans="2:14" ht="19.5" customHeight="1" thickBot="1" x14ac:dyDescent="0.5">
      <c r="B150" s="4" t="s">
        <v>81</v>
      </c>
      <c r="C150" s="4" t="s">
        <v>82</v>
      </c>
      <c r="E150" s="4"/>
      <c r="F150" s="59">
        <f>SUMIF($D$122:$D$130,D129,$F$122:$F$130)</f>
        <v>95000</v>
      </c>
      <c r="N150" s="59"/>
    </row>
  </sheetData>
  <mergeCells count="26">
    <mergeCell ref="B120:F120"/>
    <mergeCell ref="C96:D96"/>
    <mergeCell ref="K96:L96"/>
    <mergeCell ref="C97:D97"/>
    <mergeCell ref="K97:L97"/>
    <mergeCell ref="C98:D98"/>
    <mergeCell ref="K98:L98"/>
    <mergeCell ref="A1:G1"/>
    <mergeCell ref="C11:N11"/>
    <mergeCell ref="D14:D18"/>
    <mergeCell ref="B21:D21"/>
    <mergeCell ref="C36:G37"/>
    <mergeCell ref="K46:N46"/>
    <mergeCell ref="J85:M85"/>
    <mergeCell ref="B85:E85"/>
    <mergeCell ref="J113:M113"/>
    <mergeCell ref="B113:E113"/>
    <mergeCell ref="C77:D81"/>
    <mergeCell ref="E77:K81"/>
    <mergeCell ref="K93:L93"/>
    <mergeCell ref="K94:L94"/>
    <mergeCell ref="C95:D95"/>
    <mergeCell ref="K95:L95"/>
    <mergeCell ref="C99:D99"/>
    <mergeCell ref="C100:D100"/>
    <mergeCell ref="L112:M112"/>
  </mergeCells>
  <phoneticPr fontId="3"/>
  <conditionalFormatting sqref="E122:E130">
    <cfRule type="cellIs" dxfId="0" priority="1" stopIfTrue="1" operator="greaterThanOrEqual">
      <formula>70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2023-05-10T07:48:12Z</dcterms:created>
  <dcterms:modified xsi:type="dcterms:W3CDTF">2023-07-12T07:59:47Z</dcterms:modified>
</cp:coreProperties>
</file>