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5-文字列操作と日付の関数\"/>
    </mc:Choice>
  </mc:AlternateContent>
  <xr:revisionPtr revIDLastSave="0" documentId="13_ncr:1_{28EDEFA3-51A9-4957-9B1C-C40D427DBEEA}" xr6:coauthVersionLast="47" xr6:coauthVersionMax="47" xr10:uidLastSave="{00000000-0000-0000-0000-000000000000}"/>
  <bookViews>
    <workbookView xWindow="1164" yWindow="60" windowWidth="20472" windowHeight="12720" xr2:uid="{79ADA1FD-5CC2-4959-81CA-801B44108D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4" i="1" l="1"/>
  <c r="G202" i="1"/>
  <c r="G201" i="1"/>
  <c r="G200" i="1"/>
  <c r="G199" i="1"/>
  <c r="G175" i="1"/>
  <c r="G174" i="1"/>
  <c r="G173" i="1"/>
  <c r="G172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M114" i="1"/>
  <c r="E114" i="1"/>
  <c r="E122" i="1" s="1"/>
  <c r="F99" i="1"/>
  <c r="E99" i="1"/>
  <c r="F98" i="1"/>
  <c r="E98" i="1"/>
  <c r="F97" i="1"/>
  <c r="E97" i="1"/>
  <c r="F96" i="1"/>
  <c r="E96" i="1"/>
  <c r="F95" i="1"/>
  <c r="E95" i="1"/>
  <c r="E94" i="1"/>
  <c r="F70" i="1"/>
  <c r="E118" i="1" l="1"/>
  <c r="E12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  <author>FJ-USER</author>
  </authors>
  <commentList>
    <comment ref="F70" authorId="0" shapeId="0" xr:uid="{139B87C6-AB32-41FE-A6B6-0F76CB7BD78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</t>
        </r>
        <r>
          <rPr>
            <b/>
            <sz val="14"/>
            <color indexed="81"/>
            <rFont val="ＭＳ Ｐゴシック"/>
            <family val="3"/>
            <charset val="128"/>
          </rPr>
          <t>(C70,D70,E70)</t>
        </r>
      </text>
    </comment>
    <comment ref="E94" authorId="0" shapeId="0" xr:uid="{3E83A85B-4DAC-48AC-981A-503E77AE568B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 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D94,</t>
        </r>
        <r>
          <rPr>
            <b/>
            <sz val="20"/>
            <color indexed="12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</t>
        </r>
        <r>
          <rPr>
            <b/>
            <sz val="12"/>
            <color indexed="81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｝で「</t>
        </r>
        <r>
          <rPr>
            <b/>
            <sz val="12"/>
            <color indexed="81"/>
            <rFont val="ＭＳ Ｐゴシック"/>
            <family val="3"/>
            <charset val="128"/>
          </rPr>
          <t>年</t>
        </r>
        <r>
          <rPr>
            <sz val="12"/>
            <color indexed="81"/>
            <rFont val="ＭＳ Ｐゴシック"/>
            <family val="3"/>
            <charset val="128"/>
          </rPr>
          <t>」単位を設定</t>
        </r>
      </text>
    </comment>
    <comment ref="F94" authorId="0" shapeId="0" xr:uid="{977559DA-E980-460D-8797-D61763EBA8F7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 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D94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8"/>
            <color indexed="12"/>
            <rFont val="ＭＳ Ｐゴシック"/>
            <family val="3"/>
            <charset val="128"/>
          </rPr>
          <t>"YM"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</t>
        </r>
        <r>
          <rPr>
            <b/>
            <sz val="12"/>
            <color indexed="81"/>
            <rFont val="ＭＳ Ｐゴシック"/>
            <family val="3"/>
            <charset val="128"/>
          </rPr>
          <t>ユーザー定義</t>
        </r>
        <r>
          <rPr>
            <sz val="12"/>
            <color indexed="81"/>
            <rFont val="ＭＳ Ｐゴシック"/>
            <family val="3"/>
            <charset val="128"/>
          </rPr>
          <t>｝で「</t>
        </r>
        <r>
          <rPr>
            <b/>
            <sz val="12"/>
            <color indexed="81"/>
            <rFont val="ＭＳ Ｐゴシック"/>
            <family val="3"/>
            <charset val="128"/>
          </rPr>
          <t>カ月</t>
        </r>
        <r>
          <rPr>
            <sz val="12"/>
            <color indexed="81"/>
            <rFont val="ＭＳ Ｐゴシック"/>
            <family val="3"/>
            <charset val="128"/>
          </rPr>
          <t>」単位を設定</t>
        </r>
      </text>
    </comment>
    <comment ref="E118" authorId="0" shapeId="0" xr:uid="{9F3EBAA6-6662-44A7-AA46-B03937C899D5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(E114,</t>
        </r>
        <r>
          <rPr>
            <b/>
            <sz val="14"/>
            <color indexed="57"/>
            <rFont val="ＭＳ Ｐゴシック"/>
            <family val="3"/>
            <charset val="128"/>
          </rPr>
          <t>C116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39"/>
            <rFont val="ＭＳ Ｐゴシック"/>
            <family val="3"/>
            <charset val="128"/>
          </rPr>
          <t>"Y"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0" authorId="0" shapeId="0" xr:uid="{AB24A9A8-FD33-4E67-AB30-3F52530E509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(E114,</t>
        </r>
        <r>
          <rPr>
            <b/>
            <sz val="14"/>
            <color indexed="57"/>
            <rFont val="ＭＳ Ｐゴシック"/>
            <family val="3"/>
            <charset val="128"/>
          </rPr>
          <t>C116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39"/>
            <rFont val="ＭＳ Ｐゴシック"/>
            <family val="3"/>
            <charset val="128"/>
          </rPr>
          <t>"M"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122" authorId="0" shapeId="0" xr:uid="{3B352B7E-9436-49CE-9CFA-1AA71F497FC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(E114,</t>
        </r>
        <r>
          <rPr>
            <b/>
            <sz val="14"/>
            <color indexed="57"/>
            <rFont val="ＭＳ Ｐゴシック"/>
            <family val="3"/>
            <charset val="128"/>
          </rPr>
          <t>C116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39"/>
            <rFont val="ＭＳ Ｐゴシック"/>
            <family val="3"/>
            <charset val="128"/>
          </rPr>
          <t>"D"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143" authorId="0" shapeId="0" xr:uid="{289CE89E-2890-47E5-95AF-1C73AD9AD195}">
      <text>
        <r>
          <rPr>
            <b/>
            <sz val="12"/>
            <color indexed="81"/>
            <rFont val="ＭＳ Ｐゴシック"/>
            <family val="3"/>
            <charset val="128"/>
          </rPr>
          <t>日付セルを
「</t>
        </r>
        <r>
          <rPr>
            <b/>
            <sz val="12"/>
            <color indexed="12"/>
            <rFont val="ＭＳ Ｐゴシック"/>
            <family val="3"/>
            <charset val="128"/>
          </rPr>
          <t>シリアル値</t>
        </r>
        <r>
          <rPr>
            <b/>
            <sz val="12"/>
            <color indexed="81"/>
            <rFont val="ＭＳ Ｐゴシック"/>
            <family val="3"/>
            <charset val="128"/>
          </rPr>
          <t>」に指定</t>
        </r>
      </text>
    </comment>
    <comment ref="E143" authorId="0" shapeId="0" xr:uid="{655E25BC-9641-4123-BA65-2923C53376B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YEAR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F143" authorId="0" shapeId="0" xr:uid="{21AB22F7-A50B-4775-9E3A-B02970A4900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MONTH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G143" authorId="0" shapeId="0" xr:uid="{484BB07B-1EEB-4129-949E-2A90C33FF18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DAY</t>
        </r>
        <r>
          <rPr>
            <b/>
            <sz val="14"/>
            <color indexed="81"/>
            <rFont val="ＭＳ Ｐゴシック"/>
            <family val="3"/>
            <charset val="128"/>
          </rPr>
          <t>(D143)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「関数の引数」に
生年月日のセルを指定</t>
        </r>
      </text>
    </comment>
    <comment ref="M161" authorId="1" shapeId="0" xr:uid="{22A590AF-CB67-4D03-8261-3014436A8D34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数値入力です。
</t>
        </r>
        <r>
          <rPr>
            <b/>
            <sz val="14"/>
            <color indexed="10"/>
            <rFont val="ＭＳ Ｐゴシック"/>
            <family val="3"/>
            <charset val="128"/>
          </rPr>
          <t>文字入力ではありません！</t>
        </r>
      </text>
    </comment>
    <comment ref="G172" authorId="0" shapeId="0" xr:uid="{97050E28-602B-4F73-B878-5AED495BB7F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EDATE</t>
        </r>
        <r>
          <rPr>
            <b/>
            <sz val="14"/>
            <color indexed="81"/>
            <rFont val="ＭＳ Ｐゴシック"/>
            <family val="3"/>
            <charset val="128"/>
          </rPr>
          <t>(E172,F172)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b/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b/>
            <sz val="12"/>
            <color indexed="81"/>
            <rFont val="ＭＳ Ｐゴシック"/>
            <family val="3"/>
            <charset val="128"/>
          </rPr>
          <t>が表示</t>
        </r>
        <r>
          <rPr>
            <sz val="12"/>
            <color indexed="81"/>
            <rFont val="ＭＳ Ｐゴシック"/>
            <family val="3"/>
            <charset val="128"/>
          </rPr>
          <t>されます。
｛</t>
        </r>
        <r>
          <rPr>
            <b/>
            <sz val="12"/>
            <color indexed="10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  <comment ref="G199" authorId="0" shapeId="0" xr:uid="{93330034-556E-48C7-B269-F9837AB40F8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EOMONTH</t>
        </r>
        <r>
          <rPr>
            <b/>
            <sz val="14"/>
            <color indexed="81"/>
            <rFont val="ＭＳ Ｐゴシック"/>
            <family val="3"/>
            <charset val="128"/>
          </rPr>
          <t>(E199,F199)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10"/>
            <rFont val="ＭＳ Ｐゴシック"/>
            <family val="3"/>
            <charset val="128"/>
          </rPr>
          <t>セルの書式設定</t>
        </r>
        <r>
          <rPr>
            <sz val="12"/>
            <color indexed="81"/>
            <rFont val="ＭＳ Ｐゴシック"/>
            <family val="3"/>
            <charset val="128"/>
          </rPr>
          <t>」に注意！
  →</t>
        </r>
        <r>
          <rPr>
            <sz val="12"/>
            <color indexed="12"/>
            <rFont val="ＭＳ Ｐゴシック"/>
            <family val="3"/>
            <charset val="128"/>
          </rPr>
          <t>最初に「３４５６６」のようなシリアル値</t>
        </r>
        <r>
          <rPr>
            <sz val="12"/>
            <color indexed="81"/>
            <rFont val="ＭＳ Ｐゴシック"/>
            <family val="3"/>
            <charset val="128"/>
          </rPr>
          <t>が表示されます。
｛</t>
        </r>
        <r>
          <rPr>
            <b/>
            <sz val="12"/>
            <color indexed="81"/>
            <rFont val="ＭＳ Ｐゴシック"/>
            <family val="3"/>
            <charset val="128"/>
          </rPr>
          <t>表示形式</t>
        </r>
        <r>
          <rPr>
            <sz val="12"/>
            <color indexed="81"/>
            <rFont val="ＭＳ Ｐゴシック"/>
            <family val="3"/>
            <charset val="128"/>
          </rPr>
          <t>｝の｛</t>
        </r>
        <r>
          <rPr>
            <b/>
            <sz val="12"/>
            <color indexed="81"/>
            <rFont val="ＭＳ Ｐゴシック"/>
            <family val="3"/>
            <charset val="128"/>
          </rPr>
          <t>日付</t>
        </r>
        <r>
          <rPr>
            <sz val="12"/>
            <color indexed="81"/>
            <rFont val="ＭＳ Ｐゴシック"/>
            <family val="3"/>
            <charset val="128"/>
          </rPr>
          <t>｝で指定を忘れなく。</t>
        </r>
      </text>
    </comment>
  </commentList>
</comments>
</file>

<file path=xl/sharedStrings.xml><?xml version="1.0" encoding="utf-8"?>
<sst xmlns="http://schemas.openxmlformats.org/spreadsheetml/2006/main" count="205" uniqueCount="105">
  <si>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</si>
  <si>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</si>
  <si>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</si>
  <si>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</si>
  <si>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</si>
  <si>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</si>
  <si>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</si>
  <si>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</si>
  <si>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</si>
  <si>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</si>
  <si>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</si>
  <si>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</si>
  <si>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</si>
  <si>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</si>
  <si>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</si>
  <si>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</si>
  <si>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</si>
  <si>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</si>
  <si>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</si>
  <si>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</si>
  <si>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日付／時刻</t>
    </r>
    <rPh sb="6" eb="9">
      <t>ヒヅケスラ</t>
    </rPh>
    <rPh sb="9" eb="11">
      <t>ジコク</t>
    </rPh>
    <phoneticPr fontId="4"/>
  </si>
  <si>
    <t>方法</t>
    <rPh sb="0" eb="2">
      <t>ホウホウ</t>
    </rPh>
    <phoneticPr fontId="4"/>
  </si>
  <si>
    <t>関数</t>
    <rPh sb="0" eb="2">
      <t>カンスウ</t>
    </rPh>
    <phoneticPr fontId="4"/>
  </si>
  <si>
    <t>機　　能</t>
    <rPh sb="0" eb="1">
      <t>キ</t>
    </rPh>
    <rPh sb="3" eb="4">
      <t>ノウ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</si>
  <si>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</si>
  <si>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DATE</t>
    <phoneticPr fontId="4"/>
  </si>
  <si>
    <t>「年」「月」「日」に分けた数値を、一つの日付に変換</t>
    <rPh sb="1" eb="2">
      <t>ネン</t>
    </rPh>
    <rPh sb="4" eb="5">
      <t>ツキ</t>
    </rPh>
    <rPh sb="7" eb="8">
      <t>ヒ</t>
    </rPh>
    <rPh sb="10" eb="11">
      <t>ワ</t>
    </rPh>
    <rPh sb="13" eb="15">
      <t>スウチ</t>
    </rPh>
    <rPh sb="17" eb="18">
      <t>ヒト</t>
    </rPh>
    <rPh sb="20" eb="22">
      <t>ヒヅケ</t>
    </rPh>
    <rPh sb="23" eb="25">
      <t>ヘンカン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</si>
  <si>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</si>
  <si>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DATEIF(ﾃﾞｰﾄﾃﾞｨﾌ）</t>
    <phoneticPr fontId="4"/>
  </si>
  <si>
    <t>指定した期間の「年数」「月日」「日数」を求めます</t>
    <rPh sb="0" eb="2">
      <t>シテイ</t>
    </rPh>
    <rPh sb="4" eb="6">
      <t>キカン</t>
    </rPh>
    <rPh sb="8" eb="10">
      <t>ネンスウ</t>
    </rPh>
    <rPh sb="12" eb="14">
      <t>ツキヒ</t>
    </rPh>
    <rPh sb="16" eb="18">
      <t>ニッスウ</t>
    </rPh>
    <rPh sb="20" eb="21">
      <t>モト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</si>
  <si>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日付／時刻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ヒヅケスラ</t>
    </rPh>
    <rPh sb="13" eb="15">
      <t>ジコク</t>
    </rPh>
    <rPh sb="17" eb="19">
      <t>センタク</t>
    </rPh>
    <phoneticPr fontId="4"/>
  </si>
  <si>
    <t>DAY</t>
    <phoneticPr fontId="4"/>
  </si>
  <si>
    <t>指定した日付から「日」を求める</t>
    <rPh sb="0" eb="2">
      <t>シテイ</t>
    </rPh>
    <rPh sb="4" eb="6">
      <t>ヒヅケ</t>
    </rPh>
    <rPh sb="9" eb="10">
      <t>ヒ</t>
    </rPh>
    <rPh sb="12" eb="13">
      <t>モト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</si>
  <si>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8" eb="10">
      <t>カンスウ</t>
    </rPh>
    <rPh sb="10" eb="11">
      <t>ナ</t>
    </rPh>
    <rPh sb="13" eb="15">
      <t>センタク</t>
    </rPh>
    <phoneticPr fontId="4"/>
  </si>
  <si>
    <t>MONTH</t>
    <phoneticPr fontId="4"/>
  </si>
  <si>
    <t>指定した日付から「月」を求める</t>
    <rPh sb="0" eb="2">
      <t>シテイ</t>
    </rPh>
    <rPh sb="4" eb="6">
      <t>ヒヅケ</t>
    </rPh>
    <rPh sb="9" eb="10">
      <t>ツキ</t>
    </rPh>
    <rPh sb="12" eb="13">
      <t>モト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</si>
  <si>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</si>
  <si>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YEAR</t>
    <phoneticPr fontId="4"/>
  </si>
  <si>
    <t>指定した日付から「年」を求める</t>
    <rPh sb="0" eb="2">
      <t>シテイ</t>
    </rPh>
    <rPh sb="4" eb="6">
      <t>ヒヅケ</t>
    </rPh>
    <rPh sb="9" eb="10">
      <t>ネン</t>
    </rPh>
    <rPh sb="12" eb="13">
      <t>モト</t>
    </rPh>
    <phoneticPr fontId="4"/>
  </si>
  <si>
    <t>EDATE（ｲｰﾃﾞｰﾄ））</t>
    <phoneticPr fontId="4"/>
  </si>
  <si>
    <t>開始日から指定した月数だけ前後の日付を求める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ヒヅケ</t>
    </rPh>
    <rPh sb="19" eb="20">
      <t>モト</t>
    </rPh>
    <phoneticPr fontId="4"/>
  </si>
  <si>
    <t>EOMONTH（ｲｰｵｰﾏﾝｽ）</t>
    <phoneticPr fontId="4"/>
  </si>
  <si>
    <t>開始日から指定した月数だけ前後の月末日付を求める</t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4"/>
  </si>
  <si>
    <t>左のように作成してみましょう</t>
  </si>
  <si>
    <r>
      <t>　</t>
    </r>
    <r>
      <rPr>
        <b/>
        <sz val="12"/>
        <color rgb="FFFF0000"/>
        <rFont val="ＭＳ Ｐゴシック"/>
        <family val="3"/>
        <charset val="128"/>
      </rPr>
      <t xml:space="preserve">DATE </t>
    </r>
    <r>
      <rPr>
        <b/>
        <sz val="12"/>
        <rFont val="ＭＳ Ｐゴシック"/>
        <family val="3"/>
        <charset val="128"/>
      </rPr>
      <t>関数ー日付と時刻</t>
    </r>
    <rPh sb="6" eb="8">
      <t>カンスウ</t>
    </rPh>
    <rPh sb="9" eb="11">
      <t>ヒヅケ</t>
    </rPh>
    <rPh sb="12" eb="14">
      <t>ジコク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</si>
  <si>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</si>
  <si>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</si>
  <si>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</si>
  <si>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ヒ</t>
    </rPh>
    <phoneticPr fontId="4"/>
  </si>
  <si>
    <t>年月日</t>
    <rPh sb="0" eb="3">
      <t>ネンガッピ</t>
    </rPh>
    <phoneticPr fontId="4"/>
  </si>
  <si>
    <r>
      <rPr>
        <b/>
        <sz val="12"/>
        <color rgb="FFFF0000"/>
        <rFont val="ＭＳ Ｐゴシック"/>
        <family val="3"/>
        <charset val="128"/>
      </rPr>
      <t xml:space="preserve">　DATEDIF </t>
    </r>
    <r>
      <rPr>
        <b/>
        <sz val="12"/>
        <rFont val="ＭＳ Ｐゴシック"/>
        <family val="3"/>
        <charset val="128"/>
      </rPr>
      <t>関数ー日付と時刻</t>
    </r>
    <rPh sb="9" eb="11">
      <t>カンスウ</t>
    </rPh>
    <rPh sb="12" eb="14">
      <t>ヒヅケ</t>
    </rPh>
    <rPh sb="15" eb="17">
      <t>ジコク</t>
    </rPh>
    <phoneticPr fontId="4"/>
  </si>
  <si>
    <t>《方法》</t>
    <rPh sb="1" eb="3">
      <t>ホウホウ</t>
    </rPh>
    <phoneticPr fontId="4"/>
  </si>
  <si>
    <t>「年数」「月数」とも同様の操作です。</t>
    <rPh sb="1" eb="3">
      <t>ネンスウ</t>
    </rPh>
    <rPh sb="5" eb="6">
      <t>ツキ</t>
    </rPh>
    <rPh sb="6" eb="7">
      <t>スウ</t>
    </rPh>
    <rPh sb="10" eb="12">
      <t>ドウヨウ</t>
    </rPh>
    <rPh sb="13" eb="15">
      <t>ソウサ</t>
    </rPh>
    <phoneticPr fontId="4"/>
  </si>
  <si>
    <t>社員名</t>
    <rPh sb="0" eb="2">
      <t>シャイン</t>
    </rPh>
    <rPh sb="2" eb="3">
      <t>ナ</t>
    </rPh>
    <phoneticPr fontId="4"/>
  </si>
  <si>
    <t>入社日付</t>
    <rPh sb="0" eb="2">
      <t>ニュウシャ</t>
    </rPh>
    <rPh sb="2" eb="4">
      <t>ヒヅケ</t>
    </rPh>
    <phoneticPr fontId="4"/>
  </si>
  <si>
    <t>退社日付</t>
    <rPh sb="0" eb="2">
      <t>タイシャ</t>
    </rPh>
    <rPh sb="2" eb="4">
      <t>ヒヅケ</t>
    </rPh>
    <phoneticPr fontId="4"/>
  </si>
  <si>
    <t>勤続年数</t>
    <rPh sb="0" eb="2">
      <t>キンゾク</t>
    </rPh>
    <rPh sb="2" eb="4">
      <t>ネンスウ</t>
    </rPh>
    <phoneticPr fontId="4"/>
  </si>
  <si>
    <t>①「年数」を求めるセルを選択</t>
    <rPh sb="2" eb="4">
      <t>ネンスウ</t>
    </rPh>
    <rPh sb="6" eb="7">
      <t>モト</t>
    </rPh>
    <rPh sb="12" eb="14">
      <t>センタク</t>
    </rPh>
    <phoneticPr fontId="4"/>
  </si>
  <si>
    <t>年数</t>
    <rPh sb="0" eb="2">
      <t>ネンスウ</t>
    </rPh>
    <phoneticPr fontId="4"/>
  </si>
  <si>
    <t>月数</t>
    <rPh sb="0" eb="1">
      <t>ツキ</t>
    </rPh>
    <rPh sb="1" eb="2">
      <t>スウ</t>
    </rPh>
    <phoneticPr fontId="4"/>
  </si>
  <si>
    <r>
      <t>②</t>
    </r>
    <r>
      <rPr>
        <sz val="14"/>
        <color theme="1"/>
        <rFont val="ＭＳ Ｐゴシック"/>
        <family val="3"/>
        <charset val="128"/>
      </rPr>
      <t>「</t>
    </r>
    <r>
      <rPr>
        <b/>
        <sz val="14"/>
        <color indexed="10"/>
        <rFont val="ＭＳ Ｐゴシック"/>
        <family val="3"/>
        <charset val="128"/>
      </rPr>
      <t>＝DATEDIF（　</t>
    </r>
    <r>
      <rPr>
        <sz val="14"/>
        <color theme="1"/>
        <rFont val="ＭＳ Ｐゴシック"/>
        <family val="3"/>
        <charset val="128"/>
      </rPr>
      <t>」　と</t>
    </r>
    <r>
      <rPr>
        <b/>
        <sz val="14"/>
        <color rgb="FFFF0000"/>
        <rFont val="ＭＳ Ｐゴシック"/>
        <family val="3"/>
        <charset val="128"/>
      </rPr>
      <t>入力</t>
    </r>
    <rPh sb="15" eb="17">
      <t>ニュウリョク</t>
    </rPh>
    <phoneticPr fontId="4"/>
  </si>
  <si>
    <t>松本</t>
    <rPh sb="0" eb="2">
      <t>マツモト</t>
    </rPh>
    <phoneticPr fontId="4"/>
  </si>
  <si>
    <t>五木</t>
    <rPh sb="0" eb="2">
      <t>イツキ</t>
    </rPh>
    <phoneticPr fontId="4"/>
  </si>
  <si>
    <t>笹川</t>
    <rPh sb="0" eb="2">
      <t>ササガワ</t>
    </rPh>
    <phoneticPr fontId="4"/>
  </si>
  <si>
    <t>野坂</t>
    <rPh sb="0" eb="2">
      <t>ノサカ</t>
    </rPh>
    <phoneticPr fontId="4"/>
  </si>
  <si>
    <t>司馬</t>
    <rPh sb="0" eb="2">
      <t>シバ</t>
    </rPh>
    <phoneticPr fontId="4"/>
  </si>
  <si>
    <r>
      <t>⑥「</t>
    </r>
    <r>
      <rPr>
        <sz val="12"/>
        <color indexed="12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>」で確定します。</t>
    </r>
    <rPh sb="9" eb="11">
      <t>カクテイ</t>
    </rPh>
    <phoneticPr fontId="4"/>
  </si>
  <si>
    <t>山岡</t>
    <rPh sb="0" eb="2">
      <t>ヤマオカ</t>
    </rPh>
    <phoneticPr fontId="4"/>
  </si>
  <si>
    <t>今日の日付</t>
    <rPh sb="0" eb="2">
      <t>キョウ</t>
    </rPh>
    <rPh sb="3" eb="5">
      <t>ヒヅケ</t>
    </rPh>
    <phoneticPr fontId="4"/>
  </si>
  <si>
    <t>まで</t>
    <phoneticPr fontId="4"/>
  </si>
  <si>
    <t>あと</t>
    <phoneticPr fontId="4"/>
  </si>
  <si>
    <t>月</t>
  </si>
  <si>
    <r>
      <t>　</t>
    </r>
    <r>
      <rPr>
        <b/>
        <sz val="12"/>
        <color rgb="FFFF0000"/>
        <rFont val="ＭＳ Ｐゴシック"/>
        <family val="3"/>
        <charset val="128"/>
      </rPr>
      <t>DAY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MONTH</t>
    </r>
    <r>
      <rPr>
        <b/>
        <sz val="12"/>
        <rFont val="ＭＳ Ｐゴシック"/>
        <family val="3"/>
        <charset val="128"/>
      </rPr>
      <t>関数・　</t>
    </r>
    <r>
      <rPr>
        <b/>
        <sz val="12"/>
        <color rgb="FFFF0000"/>
        <rFont val="ＭＳ Ｐゴシック"/>
        <family val="3"/>
        <charset val="128"/>
      </rPr>
      <t>YEAR</t>
    </r>
    <r>
      <rPr>
        <b/>
        <sz val="12"/>
        <rFont val="ＭＳ Ｐゴシック"/>
        <family val="3"/>
        <charset val="128"/>
      </rPr>
      <t>関数　ー日付と時刻</t>
    </r>
    <rPh sb="4" eb="6">
      <t>カンスウ</t>
    </rPh>
    <rPh sb="13" eb="15">
      <t>カンスウ</t>
    </rPh>
    <rPh sb="21" eb="23">
      <t>カンスウ</t>
    </rPh>
    <rPh sb="25" eb="27">
      <t>ヒヅケ</t>
    </rPh>
    <rPh sb="28" eb="30">
      <t>ジコク</t>
    </rPh>
    <phoneticPr fontId="4"/>
  </si>
  <si>
    <t>DAY＝</t>
    <phoneticPr fontId="4"/>
  </si>
  <si>
    <t>MONTH＝</t>
    <phoneticPr fontId="4"/>
  </si>
  <si>
    <t>YEAR＝</t>
    <phoneticPr fontId="4"/>
  </si>
  <si>
    <t>「シリアル値」に、対象となるセルをクリックして指定します。</t>
    <rPh sb="5" eb="6">
      <t>チ</t>
    </rPh>
    <rPh sb="9" eb="11">
      <t>タイショウ</t>
    </rPh>
    <rPh sb="23" eb="25">
      <t>シテイ</t>
    </rPh>
    <phoneticPr fontId="4"/>
  </si>
  <si>
    <t>名前</t>
    <rPh sb="0" eb="2">
      <t>ナマエ</t>
    </rPh>
    <phoneticPr fontId="4"/>
  </si>
  <si>
    <t>生年月日</t>
    <rPh sb="0" eb="2">
      <t>セイネン</t>
    </rPh>
    <rPh sb="2" eb="4">
      <t>ガッピ</t>
    </rPh>
    <phoneticPr fontId="4"/>
  </si>
  <si>
    <t>海外客船の旅</t>
    <rPh sb="0" eb="2">
      <t>カイガイ</t>
    </rPh>
    <rPh sb="2" eb="4">
      <t>キャクセン</t>
    </rPh>
    <rPh sb="5" eb="6">
      <t>タビ</t>
    </rPh>
    <phoneticPr fontId="4"/>
  </si>
  <si>
    <t>出発日</t>
    <rPh sb="0" eb="2">
      <t>シュッパツ</t>
    </rPh>
    <rPh sb="2" eb="3">
      <t>ヒ</t>
    </rPh>
    <phoneticPr fontId="4"/>
  </si>
  <si>
    <t>日程</t>
    <rPh sb="0" eb="2">
      <t>ニッテイ</t>
    </rPh>
    <phoneticPr fontId="4"/>
  </si>
  <si>
    <t>帰港日</t>
    <rPh sb="0" eb="2">
      <t>キコウ</t>
    </rPh>
    <rPh sb="2" eb="3">
      <t>ビ</t>
    </rPh>
    <phoneticPr fontId="4"/>
  </si>
  <si>
    <t>地中海コース</t>
    <rPh sb="0" eb="3">
      <t>チチュウカイ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</si>
  <si>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EDATE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5" eb="17">
      <t>センタク</t>
    </rPh>
    <phoneticPr fontId="4"/>
  </si>
  <si>
    <t>カリブ海コース</t>
    <rPh sb="3" eb="4">
      <t>カイ</t>
    </rPh>
    <phoneticPr fontId="4"/>
  </si>
  <si>
    <t>東南アジアコース</t>
    <rPh sb="0" eb="2">
      <t>トウナン</t>
    </rPh>
    <phoneticPr fontId="4"/>
  </si>
  <si>
    <t>南太平洋コース</t>
    <rPh sb="0" eb="1">
      <t>ミナミ</t>
    </rPh>
    <rPh sb="1" eb="4">
      <t>タイヘイヨウ</t>
    </rPh>
    <phoneticPr fontId="4"/>
  </si>
  <si>
    <t>臨時パート募集</t>
    <rPh sb="0" eb="2">
      <t>リンジ</t>
    </rPh>
    <rPh sb="5" eb="7">
      <t>ボシュウ</t>
    </rPh>
    <phoneticPr fontId="4"/>
  </si>
  <si>
    <t>勤務開始</t>
    <rPh sb="0" eb="2">
      <t>キンム</t>
    </rPh>
    <rPh sb="2" eb="4">
      <t>カイシ</t>
    </rPh>
    <phoneticPr fontId="4"/>
  </si>
  <si>
    <t>期間</t>
    <rPh sb="0" eb="2">
      <t>キカン</t>
    </rPh>
    <phoneticPr fontId="4"/>
  </si>
  <si>
    <t>給与支払</t>
    <rPh sb="0" eb="2">
      <t>キュウヨ</t>
    </rPh>
    <rPh sb="2" eb="4">
      <t>シハライ</t>
    </rPh>
    <phoneticPr fontId="4"/>
  </si>
  <si>
    <t>一般事務</t>
    <rPh sb="0" eb="2">
      <t>イッパン</t>
    </rPh>
    <rPh sb="2" eb="4">
      <t>ジム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</si>
  <si>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EOMONTH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</si>
  <si>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t>組み立て作業</t>
    <rPh sb="0" eb="1">
      <t>ク</t>
    </rPh>
    <rPh sb="2" eb="3">
      <t>タ</t>
    </rPh>
    <rPh sb="4" eb="6">
      <t>サギョウ</t>
    </rPh>
    <phoneticPr fontId="4"/>
  </si>
  <si>
    <t>配達員</t>
    <rPh sb="0" eb="2">
      <t>ハイタツ</t>
    </rPh>
    <rPh sb="2" eb="3">
      <t>イン</t>
    </rPh>
    <phoneticPr fontId="4"/>
  </si>
  <si>
    <t>梱包員</t>
    <rPh sb="0" eb="2">
      <t>コンポウ</t>
    </rPh>
    <rPh sb="2" eb="3">
      <t>イン</t>
    </rPh>
    <phoneticPr fontId="4"/>
  </si>
  <si>
    <t>Copyright(c) Beginners Site All right reserved 2023/5/11</t>
    <phoneticPr fontId="4"/>
  </si>
  <si>
    <r>
      <t>③「</t>
    </r>
    <r>
      <rPr>
        <b/>
        <sz val="12"/>
        <color rgb="FF0000FF"/>
        <rFont val="ＭＳ Ｐゴシック"/>
        <family val="3"/>
        <charset val="128"/>
      </rPr>
      <t>入社日付</t>
    </r>
    <r>
      <rPr>
        <sz val="12"/>
        <color indexed="12"/>
        <rFont val="ＭＳ Ｐゴシック"/>
        <family val="3"/>
        <charset val="128"/>
      </rPr>
      <t>」をクリックし、</t>
    </r>
    <r>
      <rPr>
        <sz val="12"/>
        <color theme="1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」を入力</t>
    </r>
    <rPh sb="2" eb="4">
      <t>ニュウシャ</t>
    </rPh>
    <rPh sb="4" eb="6">
      <t>ヒヅケ</t>
    </rPh>
    <rPh sb="18" eb="20">
      <t>ニュウリョク</t>
    </rPh>
    <phoneticPr fontId="4"/>
  </si>
  <si>
    <r>
      <t>④続けて、「</t>
    </r>
    <r>
      <rPr>
        <b/>
        <sz val="12"/>
        <color rgb="FF0000FF"/>
        <rFont val="ＭＳ Ｐゴシック"/>
        <family val="3"/>
        <charset val="128"/>
      </rPr>
      <t>退社日付</t>
    </r>
    <r>
      <rPr>
        <sz val="12"/>
        <color theme="1"/>
        <rFont val="ＭＳ Ｐゴシック"/>
        <family val="3"/>
        <charset val="128"/>
      </rPr>
      <t>」を選択し「</t>
    </r>
    <r>
      <rPr>
        <b/>
        <sz val="14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2">
      <t>ツヅ</t>
    </rPh>
    <rPh sb="6" eb="8">
      <t>タイシャ</t>
    </rPh>
    <rPh sb="8" eb="10">
      <t>ヒヅケ</t>
    </rPh>
    <rPh sb="12" eb="14">
      <t>センタク</t>
    </rPh>
    <phoneticPr fontId="4"/>
  </si>
  <si>
    <r>
      <t>⑤続けて、「</t>
    </r>
    <r>
      <rPr>
        <b/>
        <sz val="12"/>
        <color rgb="FF008000"/>
        <rFont val="ＭＳ Ｐゴシック"/>
        <family val="3"/>
        <charset val="128"/>
      </rPr>
      <t>年数</t>
    </r>
    <r>
      <rPr>
        <sz val="12"/>
        <color theme="1"/>
        <rFont val="ＭＳ Ｐゴシック"/>
        <family val="3"/>
        <charset val="128"/>
      </rPr>
      <t>」の場合「</t>
    </r>
    <r>
      <rPr>
        <b/>
        <sz val="14"/>
        <color rgb="FFFF0000"/>
        <rFont val="ＭＳ Ｐゴシック"/>
        <family val="3"/>
        <charset val="128"/>
      </rPr>
      <t>"Y"</t>
    </r>
    <r>
      <rPr>
        <sz val="12"/>
        <color theme="1"/>
        <rFont val="ＭＳ Ｐゴシック"/>
        <family val="3"/>
        <charset val="128"/>
      </rPr>
      <t>」と入力し「</t>
    </r>
    <r>
      <rPr>
        <b/>
        <sz val="14"/>
        <color rgb="FFFF0000"/>
        <rFont val="ＭＳ Ｐゴシック"/>
        <family val="3"/>
        <charset val="128"/>
      </rPr>
      <t>　）</t>
    </r>
    <r>
      <rPr>
        <b/>
        <sz val="12"/>
        <color indexed="10"/>
        <rFont val="ＭＳ Ｐゴシック"/>
        <family val="3"/>
        <charset val="128"/>
      </rPr>
      <t>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閉じる</t>
    </r>
    <r>
      <rPr>
        <sz val="12"/>
        <color theme="1"/>
        <rFont val="ＭＳ Ｐゴシック"/>
        <family val="3"/>
        <charset val="128"/>
      </rPr>
      <t>。</t>
    </r>
    <rPh sb="1" eb="2">
      <t>ツヅ</t>
    </rPh>
    <rPh sb="6" eb="8">
      <t>ネンスウ</t>
    </rPh>
    <rPh sb="10" eb="12">
      <t>バアイ</t>
    </rPh>
    <rPh sb="18" eb="20">
      <t>ニュウリョク</t>
    </rPh>
    <rPh sb="27" eb="28">
      <t>ト</t>
    </rPh>
    <phoneticPr fontId="4"/>
  </si>
  <si>
    <r>
      <t>　　※「</t>
    </r>
    <r>
      <rPr>
        <b/>
        <sz val="12"/>
        <color rgb="FF008000"/>
        <rFont val="ＭＳ Ｐゴシック"/>
        <family val="3"/>
        <charset val="128"/>
      </rPr>
      <t>月数</t>
    </r>
    <r>
      <rPr>
        <sz val="12"/>
        <color theme="1"/>
        <rFont val="ＭＳ Ｐゴシック"/>
        <family val="3"/>
        <charset val="128"/>
      </rPr>
      <t>」の場合は「</t>
    </r>
    <r>
      <rPr>
        <b/>
        <sz val="14"/>
        <color rgb="FFFF0000"/>
        <rFont val="ＭＳ Ｐゴシック"/>
        <family val="3"/>
        <charset val="128"/>
      </rPr>
      <t>"YM"</t>
    </r>
    <r>
      <rPr>
        <sz val="12"/>
        <color theme="1"/>
        <rFont val="ＭＳ Ｐゴシック"/>
        <family val="3"/>
        <charset val="128"/>
      </rPr>
      <t>」と入力します。</t>
    </r>
    <r>
      <rPr>
        <b/>
        <sz val="12"/>
        <color indexed="14"/>
        <rFont val="ＭＳ Ｐゴシック"/>
        <family val="3"/>
        <charset val="128"/>
      </rPr>
      <t>｛</t>
    </r>
    <r>
      <rPr>
        <b/>
        <sz val="14"/>
        <color indexed="14"/>
        <rFont val="ＭＳ Ｐゴシック"/>
        <family val="3"/>
        <charset val="128"/>
      </rPr>
      <t>"</t>
    </r>
    <r>
      <rPr>
        <b/>
        <sz val="14"/>
        <color indexed="10"/>
        <rFont val="ＭＳ Ｐゴシック"/>
        <family val="3"/>
        <charset val="128"/>
      </rPr>
      <t>M</t>
    </r>
    <r>
      <rPr>
        <b/>
        <sz val="14"/>
        <color indexed="14"/>
        <rFont val="ＭＳ Ｐゴシック"/>
        <family val="3"/>
        <charset val="128"/>
      </rPr>
      <t>"</t>
    </r>
    <r>
      <rPr>
        <b/>
        <sz val="12"/>
        <color indexed="14"/>
        <rFont val="ＭＳ Ｐゴシック"/>
        <family val="3"/>
        <charset val="128"/>
      </rPr>
      <t>のみは全月数｝</t>
    </r>
    <rPh sb="4" eb="6">
      <t>ツキスウ</t>
    </rPh>
    <rPh sb="8" eb="10">
      <t>バアイ</t>
    </rPh>
    <rPh sb="18" eb="20">
      <t>ニュウリョク</t>
    </rPh>
    <rPh sb="31" eb="32">
      <t>ゼン</t>
    </rPh>
    <rPh sb="32" eb="34">
      <t>ツキスウ</t>
    </rPh>
    <phoneticPr fontId="4"/>
  </si>
  <si>
    <r>
      <t>開始日から指定した月数だけ前後の</t>
    </r>
    <r>
      <rPr>
        <b/>
        <sz val="12"/>
        <color rgb="FFFF0000"/>
        <rFont val="ＭＳ Ｐゴシック"/>
        <family val="3"/>
        <charset val="128"/>
      </rPr>
      <t>月末日付</t>
    </r>
    <r>
      <rPr>
        <b/>
        <sz val="12"/>
        <rFont val="ＭＳ Ｐゴシック"/>
        <family val="3"/>
        <charset val="128"/>
      </rPr>
      <t>を求める</t>
    </r>
    <rPh sb="0" eb="3">
      <t>カイシビ</t>
    </rPh>
    <rPh sb="5" eb="7">
      <t>シテイ</t>
    </rPh>
    <rPh sb="9" eb="11">
      <t>ツキスウ</t>
    </rPh>
    <rPh sb="13" eb="15">
      <t>ゼンゴ</t>
    </rPh>
    <rPh sb="16" eb="18">
      <t>ゲツマツ</t>
    </rPh>
    <rPh sb="18" eb="20">
      <t>ヒヅケ</t>
    </rPh>
    <rPh sb="21" eb="22">
      <t>モト</t>
    </rPh>
    <phoneticPr fontId="4"/>
  </si>
  <si>
    <r>
      <rPr>
        <b/>
        <sz val="12"/>
        <color rgb="FFFF0000"/>
        <rFont val="ＭＳ Ｐゴシック"/>
        <family val="3"/>
        <charset val="128"/>
      </rPr>
      <t>EDATE</t>
    </r>
    <r>
      <rPr>
        <b/>
        <sz val="12"/>
        <rFont val="ＭＳ Ｐゴシック"/>
        <family val="3"/>
        <charset val="128"/>
      </rPr>
      <t>関数</t>
    </r>
    <rPh sb="5" eb="7">
      <t>カンスウ</t>
    </rPh>
    <phoneticPr fontId="4"/>
  </si>
  <si>
    <r>
      <rPr>
        <b/>
        <sz val="12"/>
        <color rgb="FFFF0000"/>
        <rFont val="ＭＳ Ｐゴシック"/>
        <family val="3"/>
        <charset val="128"/>
      </rPr>
      <t>EOMONTH</t>
    </r>
    <r>
      <rPr>
        <b/>
        <sz val="12"/>
        <rFont val="ＭＳ Ｐゴシック"/>
        <family val="3"/>
        <charset val="128"/>
      </rPr>
      <t>関数</t>
    </r>
    <rPh sb="7" eb="9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</si>
</sst>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#&quot;円&quot;"/>
    <numFmt numFmtId="177" formatCode="#,###&quot;個&quot;"/>
    <numFmt numFmtId="178" formatCode="yyyy&quot;年&quot;mm&quot;月&quot;;@"/>
    <numFmt numFmtId="179" formatCode="yyyy/m/d;@"/>
    <numFmt numFmtId="180" formatCode="##&quot;年&quot;"/>
    <numFmt numFmtId="181" formatCode="##&quot;カ月&quot;"/>
    <numFmt numFmtId="182" formatCode="[$-411]ggge&quot;年&quot;m&quot;月&quot;d&quot;日&quot;;@"/>
    <numFmt numFmtId="183" formatCode="m&quot;月&quot;d&quot;日&quot;;@"/>
    <numFmt numFmtId="184" formatCode="General&quot;カ月&quot;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008000"/>
      <name val="ＭＳ Ｐゴシック"/>
      <family val="3"/>
      <charset val="128"/>
    </font>
    <font>
      <b/>
      <sz val="14"/>
      <color indexed="14"/>
      <name val="ＭＳ Ｐゴシック"/>
      <family val="3"/>
      <charset val="128"/>
    </font>
    <font>
      <b/>
      <sz val="18"/>
      <color indexed="12"/>
      <name val="ＭＳ Ｐゴシック"/>
      <family val="3"/>
      <charset val="128"/>
    </font>
    <font>
      <b/>
      <sz val="20"/>
      <color indexed="12"/>
      <name val="ＭＳ Ｐゴシック"/>
      <family val="3"/>
      <charset val="128"/>
    </font>
    <font>
      <b/>
      <sz val="18"/>
      <color indexed="39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rgb="FF00B050"/>
      </left>
      <right/>
      <top style="thick">
        <color rgb="FF00B050"/>
      </top>
      <bottom style="thick">
        <color rgb="FF00B050"/>
      </bottom>
      <diagonal/>
    </border>
    <border>
      <left/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6" borderId="15" xfId="0" applyFont="1" applyFill="1" applyBorder="1">
      <alignment vertical="center"/>
    </xf>
    <xf numFmtId="0" fontId="5" fillId="0" borderId="0" xfId="0" applyFont="1" applyAlignment="1">
      <alignment horizontal="right"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>
      <alignment vertical="center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49" fontId="9" fillId="0" borderId="0" xfId="0" applyNumberFormat="1" applyFont="1" applyAlignment="1">
      <alignment horizontal="center" vertical="center"/>
    </xf>
    <xf numFmtId="0" fontId="6" fillId="9" borderId="0" xfId="0" applyFont="1" applyFill="1">
      <alignment vertical="center"/>
    </xf>
    <xf numFmtId="0" fontId="6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5" fillId="3" borderId="18" xfId="0" applyFont="1" applyFill="1" applyBorder="1" applyAlignment="1">
      <alignment horizontal="center" vertical="center"/>
    </xf>
    <xf numFmtId="0" fontId="5" fillId="12" borderId="18" xfId="0" applyFont="1" applyFill="1" applyBorder="1" applyAlignment="1">
      <alignment horizontal="center" vertical="center"/>
    </xf>
    <xf numFmtId="14" fontId="5" fillId="0" borderId="18" xfId="0" applyNumberFormat="1" applyFont="1" applyBorder="1">
      <alignment vertical="center"/>
    </xf>
    <xf numFmtId="0" fontId="5" fillId="10" borderId="18" xfId="0" applyFont="1" applyFill="1" applyBorder="1">
      <alignment vertical="center"/>
    </xf>
    <xf numFmtId="14" fontId="5" fillId="0" borderId="0" xfId="0" applyNumberFormat="1" applyFont="1">
      <alignment vertical="center"/>
    </xf>
    <xf numFmtId="180" fontId="5" fillId="10" borderId="18" xfId="0" applyNumberFormat="1" applyFont="1" applyFill="1" applyBorder="1">
      <alignment vertical="center"/>
    </xf>
    <xf numFmtId="181" fontId="5" fillId="10" borderId="18" xfId="0" applyNumberFormat="1" applyFont="1" applyFill="1" applyBorder="1">
      <alignment vertical="center"/>
    </xf>
    <xf numFmtId="0" fontId="21" fillId="10" borderId="18" xfId="0" applyFont="1" applyFill="1" applyBorder="1">
      <alignment vertical="center"/>
    </xf>
    <xf numFmtId="38" fontId="21" fillId="10" borderId="18" xfId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14" fontId="21" fillId="0" borderId="18" xfId="0" applyNumberFormat="1" applyFont="1" applyBorder="1">
      <alignment vertical="center"/>
    </xf>
    <xf numFmtId="14" fontId="21" fillId="13" borderId="18" xfId="0" applyNumberFormat="1" applyFont="1" applyFill="1" applyBorder="1">
      <alignment vertical="center"/>
    </xf>
    <xf numFmtId="56" fontId="21" fillId="0" borderId="18" xfId="0" applyNumberFormat="1" applyFont="1" applyBorder="1">
      <alignment vertical="center"/>
    </xf>
    <xf numFmtId="181" fontId="21" fillId="0" borderId="18" xfId="0" applyNumberFormat="1" applyFont="1" applyBorder="1">
      <alignment vertical="center"/>
    </xf>
    <xf numFmtId="183" fontId="21" fillId="10" borderId="18" xfId="0" applyNumberFormat="1" applyFont="1" applyFill="1" applyBorder="1">
      <alignment vertical="center"/>
    </xf>
    <xf numFmtId="179" fontId="9" fillId="0" borderId="18" xfId="0" applyNumberFormat="1" applyFont="1" applyBorder="1">
      <alignment vertical="center"/>
    </xf>
    <xf numFmtId="184" fontId="21" fillId="0" borderId="18" xfId="0" applyNumberFormat="1" applyFont="1" applyBorder="1">
      <alignment vertical="center"/>
    </xf>
    <xf numFmtId="183" fontId="5" fillId="10" borderId="18" xfId="0" applyNumberFormat="1" applyFont="1" applyFill="1" applyBorder="1">
      <alignment vertical="center"/>
    </xf>
    <xf numFmtId="0" fontId="5" fillId="5" borderId="18" xfId="0" applyFont="1" applyFill="1" applyBorder="1">
      <alignment vertical="center"/>
    </xf>
    <xf numFmtId="0" fontId="6" fillId="12" borderId="0" xfId="0" applyFont="1" applyFill="1">
      <alignment vertical="center"/>
    </xf>
    <xf numFmtId="0" fontId="5" fillId="12" borderId="0" xfId="0" applyFont="1" applyFill="1">
      <alignment vertical="center"/>
    </xf>
    <xf numFmtId="0" fontId="5" fillId="16" borderId="18" xfId="0" applyFont="1" applyFill="1" applyBorder="1">
      <alignment vertical="center"/>
    </xf>
    <xf numFmtId="0" fontId="5" fillId="14" borderId="18" xfId="0" applyFont="1" applyFill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6" fillId="7" borderId="16" xfId="0" applyFont="1" applyFill="1" applyBorder="1" applyAlignment="1">
      <alignment horizontal="center" vertical="center"/>
    </xf>
    <xf numFmtId="0" fontId="6" fillId="7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center" vertical="center"/>
    </xf>
    <xf numFmtId="0" fontId="5" fillId="11" borderId="19" xfId="0" applyFont="1" applyFill="1" applyBorder="1" applyAlignment="1">
      <alignment horizontal="center" vertical="center"/>
    </xf>
    <xf numFmtId="0" fontId="5" fillId="11" borderId="18" xfId="0" applyFont="1" applyFill="1" applyBorder="1" applyAlignment="1">
      <alignment horizontal="center" vertical="center"/>
    </xf>
    <xf numFmtId="49" fontId="6" fillId="4" borderId="16" xfId="0" applyNumberFormat="1" applyFont="1" applyFill="1" applyBorder="1" applyAlignment="1">
      <alignment horizontal="left" vertical="center"/>
    </xf>
    <xf numFmtId="49" fontId="6" fillId="4" borderId="17" xfId="0" applyNumberFormat="1" applyFont="1" applyFill="1" applyBorder="1" applyAlignment="1">
      <alignment horizontal="left" vertical="center"/>
    </xf>
    <xf numFmtId="0" fontId="17" fillId="8" borderId="0" xfId="0" applyFont="1" applyFill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82" fontId="15" fillId="3" borderId="0" xfId="0" applyNumberFormat="1" applyFont="1" applyFill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5" borderId="16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79" fontId="5" fillId="10" borderId="17" xfId="0" applyNumberFormat="1" applyFont="1" applyFill="1" applyBorder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0" borderId="20" xfId="0" applyFont="1" applyBorder="1">
      <alignment vertical="center"/>
    </xf>
    <xf numFmtId="14" fontId="5" fillId="10" borderId="17" xfId="0" applyNumberFormat="1" applyFont="1" applyFill="1" applyBorder="1">
      <alignment vertical="center"/>
    </xf>
    <xf numFmtId="14" fontId="15" fillId="14" borderId="21" xfId="0" applyNumberFormat="1" applyFont="1" applyFill="1" applyBorder="1" applyAlignment="1">
      <alignment horizontal="center" vertical="center"/>
    </xf>
    <xf numFmtId="14" fontId="15" fillId="14" borderId="22" xfId="0" applyNumberFormat="1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jpeg"/><Relationship Id="rId21" Type="http://schemas.openxmlformats.org/officeDocument/2006/relationships/image" Target="../media/image21.jp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emf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jpe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152400</xdr:colOff>
      <xdr:row>2</xdr:row>
      <xdr:rowOff>28575</xdr:rowOff>
    </xdr:from>
    <xdr:to>
      <xdr:col>5</xdr:col>
      <xdr:colOff>361950</xdr:colOff>
      <xdr:row>7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BF9159A-EA23-4D08-8E7E-78985584E56C}"/>
            </a:ext>
          </a:extLst>
        </xdr:cNvPr>
        <xdr:cNvSpPr txBox="1">
          <a:spLocks noChangeArrowheads="1"/>
        </xdr:cNvSpPr>
      </xdr:nvSpPr>
      <xdr:spPr bwMode="auto">
        <a:xfrm>
          <a:off x="1112520" y="531495"/>
          <a:ext cx="2556510" cy="1276350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日付と時刻を扱う関数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日付／時刻）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3</xdr:col>
      <xdr:colOff>409575</xdr:colOff>
      <xdr:row>28</xdr:row>
      <xdr:rowOff>19050</xdr:rowOff>
    </xdr:from>
    <xdr:to>
      <xdr:col>3</xdr:col>
      <xdr:colOff>638175</xdr:colOff>
      <xdr:row>29</xdr:row>
      <xdr:rowOff>0</xdr:rowOff>
    </xdr:to>
    <xdr:pic>
      <xdr:nvPicPr>
        <xdr:cNvPr id="3" name="Picture 676">
          <a:extLst>
            <a:ext uri="{FF2B5EF4-FFF2-40B4-BE49-F238E27FC236}">
              <a16:creationId xmlns:a16="http://schemas.microsoft.com/office/drawing/2014/main" id="{0B27483B-B6BA-47E8-867E-64B876BFB4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08835" y="705993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428625</xdr:colOff>
      <xdr:row>45</xdr:row>
      <xdr:rowOff>19050</xdr:rowOff>
    </xdr:from>
    <xdr:to>
      <xdr:col>4</xdr:col>
      <xdr:colOff>657225</xdr:colOff>
      <xdr:row>46</xdr:row>
      <xdr:rowOff>0</xdr:rowOff>
    </xdr:to>
    <xdr:pic>
      <xdr:nvPicPr>
        <xdr:cNvPr id="4" name="Picture 761">
          <a:extLst>
            <a:ext uri="{FF2B5EF4-FFF2-40B4-BE49-F238E27FC236}">
              <a16:creationId xmlns:a16="http://schemas.microsoft.com/office/drawing/2014/main" id="{20CE67BB-7040-4412-90A5-E7EA183FF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96565" y="113347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63</xdr:row>
      <xdr:rowOff>209550</xdr:rowOff>
    </xdr:from>
    <xdr:to>
      <xdr:col>1</xdr:col>
      <xdr:colOff>488783</xdr:colOff>
      <xdr:row>65</xdr:row>
      <xdr:rowOff>95250</xdr:rowOff>
    </xdr:to>
    <xdr:pic>
      <xdr:nvPicPr>
        <xdr:cNvPr id="5" name="Picture 926">
          <a:extLst>
            <a:ext uri="{FF2B5EF4-FFF2-40B4-BE49-F238E27FC236}">
              <a16:creationId xmlns:a16="http://schemas.microsoft.com/office/drawing/2014/main" id="{653CB76A-A2A7-469F-881E-DC0D46C3F8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6200" y="16051530"/>
          <a:ext cx="633563" cy="388620"/>
        </a:xfrm>
        <a:prstGeom prst="rect">
          <a:avLst/>
        </a:prstGeom>
        <a:noFill/>
      </xdr:spPr>
    </xdr:pic>
    <xdr:clientData/>
  </xdr:twoCellAnchor>
  <xdr:twoCellAnchor>
    <xdr:from>
      <xdr:col>2</xdr:col>
      <xdr:colOff>9525</xdr:colOff>
      <xdr:row>52</xdr:row>
      <xdr:rowOff>225345</xdr:rowOff>
    </xdr:from>
    <xdr:to>
      <xdr:col>12</xdr:col>
      <xdr:colOff>619125</xdr:colOff>
      <xdr:row>56</xdr:row>
      <xdr:rowOff>85723</xdr:rowOff>
    </xdr:to>
    <xdr:grpSp>
      <xdr:nvGrpSpPr>
        <xdr:cNvPr id="6" name="Group 1067">
          <a:extLst>
            <a:ext uri="{FF2B5EF4-FFF2-40B4-BE49-F238E27FC236}">
              <a16:creationId xmlns:a16="http://schemas.microsoft.com/office/drawing/2014/main" id="{386A47C9-B4CE-4E84-A7A4-73F20E878B8C}"/>
            </a:ext>
          </a:extLst>
        </xdr:cNvPr>
        <xdr:cNvGrpSpPr>
          <a:grpSpLocks/>
        </xdr:cNvGrpSpPr>
      </xdr:nvGrpSpPr>
      <xdr:grpSpPr bwMode="auto">
        <a:xfrm>
          <a:off x="969645" y="13522245"/>
          <a:ext cx="7680960" cy="866218"/>
          <a:chOff x="76" y="946"/>
          <a:chExt cx="686" cy="66"/>
        </a:xfrm>
      </xdr:grpSpPr>
      <xdr:sp macro="" textlink="">
        <xdr:nvSpPr>
          <xdr:cNvPr id="7" name="Text Box 1062" descr="キャンバス">
            <a:extLst>
              <a:ext uri="{FF2B5EF4-FFF2-40B4-BE49-F238E27FC236}">
                <a16:creationId xmlns:a16="http://schemas.microsoft.com/office/drawing/2014/main" id="{5E4D199A-52DA-F742-E115-14CC7C981814}"/>
              </a:ext>
            </a:extLst>
          </xdr:cNvPr>
          <xdr:cNvSpPr txBox="1">
            <a:spLocks noChangeArrowheads="1"/>
          </xdr:cNvSpPr>
        </xdr:nvSpPr>
        <xdr:spPr bwMode="auto">
          <a:xfrm>
            <a:off x="76" y="981"/>
            <a:ext cx="232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8" name="Text Box 1063" descr="オーク">
            <a:extLst>
              <a:ext uri="{FF2B5EF4-FFF2-40B4-BE49-F238E27FC236}">
                <a16:creationId xmlns:a16="http://schemas.microsoft.com/office/drawing/2014/main" id="{D5FB0870-BABA-0A2E-AC4C-4EADBDA145F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5" y="981"/>
            <a:ext cx="217" cy="31"/>
          </a:xfrm>
          <a:prstGeom prst="rect">
            <a:avLst/>
          </a:prstGeom>
          <a:blipFill dpi="0" rotWithShape="1">
            <a:blip xmlns:r="http://schemas.openxmlformats.org/officeDocument/2006/relationships" r:embed="rId4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9" name="Picture 1064">
            <a:extLst>
              <a:ext uri="{FF2B5EF4-FFF2-40B4-BE49-F238E27FC236}">
                <a16:creationId xmlns:a16="http://schemas.microsoft.com/office/drawing/2014/main" id="{CFB50971-E3BA-2BAD-6030-54AE4B20739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6" y="95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0" name="Picture 1065">
            <a:extLst>
              <a:ext uri="{FF2B5EF4-FFF2-40B4-BE49-F238E27FC236}">
                <a16:creationId xmlns:a16="http://schemas.microsoft.com/office/drawing/2014/main" id="{AAC6BF41-9A5E-64D1-E6AB-CACBA06EA72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/>
          <a:srcRect/>
          <a:stretch>
            <a:fillRect/>
          </a:stretch>
        </xdr:blipFill>
        <xdr:spPr bwMode="auto">
          <a:xfrm>
            <a:off x="80" y="946"/>
            <a:ext cx="54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10</xdr:col>
      <xdr:colOff>171450</xdr:colOff>
      <xdr:row>64</xdr:row>
      <xdr:rowOff>0</xdr:rowOff>
    </xdr:from>
    <xdr:to>
      <xdr:col>10</xdr:col>
      <xdr:colOff>800100</xdr:colOff>
      <xdr:row>65</xdr:row>
      <xdr:rowOff>85725</xdr:rowOff>
    </xdr:to>
    <xdr:pic>
      <xdr:nvPicPr>
        <xdr:cNvPr id="11" name="Picture 1066">
          <a:extLst>
            <a:ext uri="{FF2B5EF4-FFF2-40B4-BE49-F238E27FC236}">
              <a16:creationId xmlns:a16="http://schemas.microsoft.com/office/drawing/2014/main" id="{A506D92D-A2F6-452A-A26E-B11958429B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534150" y="16093440"/>
          <a:ext cx="628650" cy="33718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142875</xdr:colOff>
      <xdr:row>78</xdr:row>
      <xdr:rowOff>57150</xdr:rowOff>
    </xdr:from>
    <xdr:to>
      <xdr:col>1</xdr:col>
      <xdr:colOff>495300</xdr:colOff>
      <xdr:row>79</xdr:row>
      <xdr:rowOff>180975</xdr:rowOff>
    </xdr:to>
    <xdr:pic>
      <xdr:nvPicPr>
        <xdr:cNvPr id="12" name="Picture 1071">
          <a:extLst>
            <a:ext uri="{FF2B5EF4-FFF2-40B4-BE49-F238E27FC236}">
              <a16:creationId xmlns:a16="http://schemas.microsoft.com/office/drawing/2014/main" id="{45473598-E197-4D1B-834F-18268B821A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2875" y="20234910"/>
          <a:ext cx="573405" cy="375285"/>
        </a:xfrm>
        <a:prstGeom prst="rect">
          <a:avLst/>
        </a:prstGeom>
        <a:noFill/>
      </xdr:spPr>
    </xdr:pic>
    <xdr:clientData/>
  </xdr:twoCellAnchor>
  <xdr:twoCellAnchor>
    <xdr:from>
      <xdr:col>8</xdr:col>
      <xdr:colOff>38101</xdr:colOff>
      <xdr:row>78</xdr:row>
      <xdr:rowOff>38100</xdr:rowOff>
    </xdr:from>
    <xdr:to>
      <xdr:col>9</xdr:col>
      <xdr:colOff>525509</xdr:colOff>
      <xdr:row>79</xdr:row>
      <xdr:rowOff>95250</xdr:rowOff>
    </xdr:to>
    <xdr:pic>
      <xdr:nvPicPr>
        <xdr:cNvPr id="13" name="Picture 1072">
          <a:extLst>
            <a:ext uri="{FF2B5EF4-FFF2-40B4-BE49-F238E27FC236}">
              <a16:creationId xmlns:a16="http://schemas.microsoft.com/office/drawing/2014/main" id="{8E3445B3-9A2E-41B1-B27A-CC9F8FE8E5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547361" y="20215860"/>
          <a:ext cx="601708" cy="30861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390525</xdr:colOff>
      <xdr:row>112</xdr:row>
      <xdr:rowOff>38100</xdr:rowOff>
    </xdr:from>
    <xdr:to>
      <xdr:col>2</xdr:col>
      <xdr:colOff>219075</xdr:colOff>
      <xdr:row>113</xdr:row>
      <xdr:rowOff>190500</xdr:rowOff>
    </xdr:to>
    <xdr:pic>
      <xdr:nvPicPr>
        <xdr:cNvPr id="14" name="Picture 1081">
          <a:extLst>
            <a:ext uri="{FF2B5EF4-FFF2-40B4-BE49-F238E27FC236}">
              <a16:creationId xmlns:a16="http://schemas.microsoft.com/office/drawing/2014/main" id="{4E7F54EF-77BF-4C1A-8033-E0F45182A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11505" y="28765500"/>
          <a:ext cx="567690" cy="403860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323850</xdr:colOff>
      <xdr:row>112</xdr:row>
      <xdr:rowOff>114299</xdr:rowOff>
    </xdr:from>
    <xdr:to>
      <xdr:col>10</xdr:col>
      <xdr:colOff>122634</xdr:colOff>
      <xdr:row>113</xdr:row>
      <xdr:rowOff>190499</xdr:rowOff>
    </xdr:to>
    <xdr:pic>
      <xdr:nvPicPr>
        <xdr:cNvPr id="15" name="Picture 1082">
          <a:extLst>
            <a:ext uri="{FF2B5EF4-FFF2-40B4-BE49-F238E27FC236}">
              <a16:creationId xmlns:a16="http://schemas.microsoft.com/office/drawing/2014/main" id="{2B4E041E-661A-49E1-91C3-38189B9259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5947410" y="28841699"/>
          <a:ext cx="537924" cy="3276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0</xdr:colOff>
      <xdr:row>141</xdr:row>
      <xdr:rowOff>19049</xdr:rowOff>
    </xdr:from>
    <xdr:to>
      <xdr:col>1</xdr:col>
      <xdr:colOff>571500</xdr:colOff>
      <xdr:row>142</xdr:row>
      <xdr:rowOff>133349</xdr:rowOff>
    </xdr:to>
    <xdr:pic>
      <xdr:nvPicPr>
        <xdr:cNvPr id="16" name="Picture 1086">
          <a:extLst>
            <a:ext uri="{FF2B5EF4-FFF2-40B4-BE49-F238E27FC236}">
              <a16:creationId xmlns:a16="http://schemas.microsoft.com/office/drawing/2014/main" id="{44F66850-73E1-4CC3-B30A-78B1605383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220980" y="36038789"/>
          <a:ext cx="571500" cy="365760"/>
        </a:xfrm>
        <a:prstGeom prst="rect">
          <a:avLst/>
        </a:prstGeom>
        <a:noFill/>
      </xdr:spPr>
    </xdr:pic>
    <xdr:clientData/>
  </xdr:twoCellAnchor>
  <xdr:twoCellAnchor>
    <xdr:from>
      <xdr:col>6</xdr:col>
      <xdr:colOff>676275</xdr:colOff>
      <xdr:row>134</xdr:row>
      <xdr:rowOff>0</xdr:rowOff>
    </xdr:from>
    <xdr:to>
      <xdr:col>7</xdr:col>
      <xdr:colOff>523875</xdr:colOff>
      <xdr:row>135</xdr:row>
      <xdr:rowOff>28575</xdr:rowOff>
    </xdr:to>
    <xdr:pic>
      <xdr:nvPicPr>
        <xdr:cNvPr id="17" name="Picture 1087">
          <a:extLst>
            <a:ext uri="{FF2B5EF4-FFF2-40B4-BE49-F238E27FC236}">
              <a16:creationId xmlns:a16="http://schemas.microsoft.com/office/drawing/2014/main" id="{B03D909F-4B83-42D9-AC7D-4E30C1AE0F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844415" y="34259520"/>
          <a:ext cx="586740" cy="28003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11</xdr:col>
      <xdr:colOff>314325</xdr:colOff>
      <xdr:row>126</xdr:row>
      <xdr:rowOff>28575</xdr:rowOff>
    </xdr:from>
    <xdr:to>
      <xdr:col>11</xdr:col>
      <xdr:colOff>542925</xdr:colOff>
      <xdr:row>127</xdr:row>
      <xdr:rowOff>9525</xdr:rowOff>
    </xdr:to>
    <xdr:pic>
      <xdr:nvPicPr>
        <xdr:cNvPr id="18" name="Picture 1100">
          <a:extLst>
            <a:ext uri="{FF2B5EF4-FFF2-40B4-BE49-F238E27FC236}">
              <a16:creationId xmlns:a16="http://schemas.microsoft.com/office/drawing/2014/main" id="{9925321E-5773-4DBC-965B-DF62A43747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06665" y="32276415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159</xdr:row>
      <xdr:rowOff>38100</xdr:rowOff>
    </xdr:from>
    <xdr:to>
      <xdr:col>3</xdr:col>
      <xdr:colOff>802005</xdr:colOff>
      <xdr:row>160</xdr:row>
      <xdr:rowOff>9525</xdr:rowOff>
    </xdr:to>
    <xdr:pic>
      <xdr:nvPicPr>
        <xdr:cNvPr id="19" name="Picture 1104">
          <a:extLst>
            <a:ext uri="{FF2B5EF4-FFF2-40B4-BE49-F238E27FC236}">
              <a16:creationId xmlns:a16="http://schemas.microsoft.com/office/drawing/2014/main" id="{B9A291B2-29D3-435C-811F-5639272AD5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2185" y="40584120"/>
          <a:ext cx="243840" cy="200025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542925</xdr:colOff>
      <xdr:row>185</xdr:row>
      <xdr:rowOff>19050</xdr:rowOff>
    </xdr:from>
    <xdr:to>
      <xdr:col>3</xdr:col>
      <xdr:colOff>802005</xdr:colOff>
      <xdr:row>185</xdr:row>
      <xdr:rowOff>219075</xdr:rowOff>
    </xdr:to>
    <xdr:pic>
      <xdr:nvPicPr>
        <xdr:cNvPr id="20" name="Picture 1112">
          <a:extLst>
            <a:ext uri="{FF2B5EF4-FFF2-40B4-BE49-F238E27FC236}">
              <a16:creationId xmlns:a16="http://schemas.microsoft.com/office/drawing/2014/main" id="{67FD61D2-751D-4039-BF90-2D2C77D49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242185" y="47103030"/>
          <a:ext cx="243840" cy="2000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211455</xdr:colOff>
      <xdr:row>77</xdr:row>
      <xdr:rowOff>156210</xdr:rowOff>
    </xdr:from>
    <xdr:to>
      <xdr:col>13</xdr:col>
      <xdr:colOff>659130</xdr:colOff>
      <xdr:row>77</xdr:row>
      <xdr:rowOff>708660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336B20CF-D35A-4047-A344-2D75958FFF5E}"/>
            </a:ext>
          </a:extLst>
        </xdr:cNvPr>
        <xdr:cNvSpPr txBox="1"/>
      </xdr:nvSpPr>
      <xdr:spPr>
        <a:xfrm>
          <a:off x="5835015" y="19518630"/>
          <a:ext cx="3594735" cy="5524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>
    <xdr:from>
      <xdr:col>1</xdr:col>
      <xdr:colOff>306705</xdr:colOff>
      <xdr:row>88</xdr:row>
      <xdr:rowOff>106680</xdr:rowOff>
    </xdr:from>
    <xdr:to>
      <xdr:col>5</xdr:col>
      <xdr:colOff>701040</xdr:colOff>
      <xdr:row>90</xdr:row>
      <xdr:rowOff>167640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D16E57C0-A46A-451B-83DF-53C71FC0FC6A}"/>
            </a:ext>
          </a:extLst>
        </xdr:cNvPr>
        <xdr:cNvSpPr txBox="1"/>
      </xdr:nvSpPr>
      <xdr:spPr>
        <a:xfrm>
          <a:off x="527685" y="22799040"/>
          <a:ext cx="3480435" cy="56388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 b="1"/>
            <a:t>DATEDIF</a:t>
          </a:r>
          <a:r>
            <a:rPr kumimoji="1" lang="ja-JP" altLang="en-US" sz="1400" b="1"/>
            <a:t>関数は直接入力します！</a:t>
          </a:r>
        </a:p>
      </xdr:txBody>
    </xdr:sp>
    <xdr:clientData/>
  </xdr:twoCellAnchor>
  <xdr:twoCellAnchor editAs="oneCell">
    <xdr:from>
      <xdr:col>7</xdr:col>
      <xdr:colOff>514350</xdr:colOff>
      <xdr:row>21</xdr:row>
      <xdr:rowOff>123825</xdr:rowOff>
    </xdr:from>
    <xdr:to>
      <xdr:col>14</xdr:col>
      <xdr:colOff>231884</xdr:colOff>
      <xdr:row>38</xdr:row>
      <xdr:rowOff>125224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BFAEF178-8922-40FC-AF73-26BD64F0BC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421630" y="5404485"/>
          <a:ext cx="4304774" cy="3956179"/>
        </a:xfrm>
        <a:prstGeom prst="rect">
          <a:avLst/>
        </a:prstGeom>
      </xdr:spPr>
    </xdr:pic>
    <xdr:clientData/>
  </xdr:twoCellAnchor>
  <xdr:twoCellAnchor editAs="oneCell">
    <xdr:from>
      <xdr:col>6</xdr:col>
      <xdr:colOff>121920</xdr:colOff>
      <xdr:row>63</xdr:row>
      <xdr:rowOff>163830</xdr:rowOff>
    </xdr:from>
    <xdr:to>
      <xdr:col>10</xdr:col>
      <xdr:colOff>113092</xdr:colOff>
      <xdr:row>70</xdr:row>
      <xdr:rowOff>14610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D14397E9-C70C-4392-B621-139FF366AD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290060" y="16226790"/>
          <a:ext cx="2185732" cy="1611000"/>
        </a:xfrm>
        <a:prstGeom prst="rect">
          <a:avLst/>
        </a:prstGeom>
      </xdr:spPr>
    </xdr:pic>
    <xdr:clientData/>
  </xdr:twoCellAnchor>
  <xdr:twoCellAnchor editAs="oneCell">
    <xdr:from>
      <xdr:col>3</xdr:col>
      <xdr:colOff>337185</xdr:colOff>
      <xdr:row>70</xdr:row>
      <xdr:rowOff>87630</xdr:rowOff>
    </xdr:from>
    <xdr:to>
      <xdr:col>11</xdr:col>
      <xdr:colOff>712469</xdr:colOff>
      <xdr:row>74</xdr:row>
      <xdr:rowOff>78105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9771E3A7-37FD-44D6-94E0-B0A746EBA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036445" y="17910810"/>
          <a:ext cx="5968364" cy="996315"/>
        </a:xfrm>
        <a:prstGeom prst="rect">
          <a:avLst/>
        </a:prstGeom>
      </xdr:spPr>
    </xdr:pic>
    <xdr:clientData/>
  </xdr:twoCellAnchor>
  <xdr:twoCellAnchor editAs="oneCell">
    <xdr:from>
      <xdr:col>5</xdr:col>
      <xdr:colOff>327660</xdr:colOff>
      <xdr:row>99</xdr:row>
      <xdr:rowOff>80010</xdr:rowOff>
    </xdr:from>
    <xdr:to>
      <xdr:col>11</xdr:col>
      <xdr:colOff>93345</xdr:colOff>
      <xdr:row>106</xdr:row>
      <xdr:rowOff>107477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A63C18FF-2CB7-4B9B-8661-A786FFD885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634740" y="25759410"/>
          <a:ext cx="3750945" cy="1787687"/>
        </a:xfrm>
        <a:prstGeom prst="rect">
          <a:avLst/>
        </a:prstGeom>
      </xdr:spPr>
    </xdr:pic>
    <xdr:clientData/>
  </xdr:twoCellAnchor>
  <xdr:twoCellAnchor editAs="oneCell">
    <xdr:from>
      <xdr:col>6</xdr:col>
      <xdr:colOff>363855</xdr:colOff>
      <xdr:row>91</xdr:row>
      <xdr:rowOff>49530</xdr:rowOff>
    </xdr:from>
    <xdr:to>
      <xdr:col>12</xdr:col>
      <xdr:colOff>318135</xdr:colOff>
      <xdr:row>99</xdr:row>
      <xdr:rowOff>16235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9EC6ADD6-795C-4F6D-BD8C-9E327214A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4531995" y="23496270"/>
          <a:ext cx="3726180" cy="1795505"/>
        </a:xfrm>
        <a:prstGeom prst="rect">
          <a:avLst/>
        </a:prstGeom>
      </xdr:spPr>
    </xdr:pic>
    <xdr:clientData/>
  </xdr:twoCellAnchor>
  <xdr:twoCellAnchor>
    <xdr:from>
      <xdr:col>7</xdr:col>
      <xdr:colOff>437720</xdr:colOff>
      <xdr:row>165</xdr:row>
      <xdr:rowOff>64777</xdr:rowOff>
    </xdr:from>
    <xdr:to>
      <xdr:col>16</xdr:col>
      <xdr:colOff>121530</xdr:colOff>
      <xdr:row>174</xdr:row>
      <xdr:rowOff>205746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BA85DEC6-8FEF-4081-8201-C0262D684C1A}"/>
            </a:ext>
          </a:extLst>
        </xdr:cNvPr>
        <xdr:cNvGrpSpPr/>
      </xdr:nvGrpSpPr>
      <xdr:grpSpPr>
        <a:xfrm>
          <a:off x="5345000" y="42340537"/>
          <a:ext cx="5977930" cy="2404109"/>
          <a:chOff x="5123009" y="44015025"/>
          <a:chExt cx="5181968" cy="2037060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91B0E63B-65B2-D7CE-F07C-A56E4441B4B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5372100" y="44015025"/>
            <a:ext cx="3752381" cy="1247619"/>
          </a:xfrm>
          <a:prstGeom prst="rect">
            <a:avLst/>
          </a:prstGeom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DFD94AE0-2DEC-CC3C-F23F-211115308CE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5123009" y="45354107"/>
            <a:ext cx="5181968" cy="697978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502920</xdr:colOff>
      <xdr:row>201</xdr:row>
      <xdr:rowOff>9497</xdr:rowOff>
    </xdr:from>
    <xdr:to>
      <xdr:col>14</xdr:col>
      <xdr:colOff>179071</xdr:colOff>
      <xdr:row>210</xdr:row>
      <xdr:rowOff>91426</xdr:rowOff>
    </xdr:to>
    <xdr:grpSp>
      <xdr:nvGrpSpPr>
        <xdr:cNvPr id="32" name="グループ化 31">
          <a:extLst>
            <a:ext uri="{FF2B5EF4-FFF2-40B4-BE49-F238E27FC236}">
              <a16:creationId xmlns:a16="http://schemas.microsoft.com/office/drawing/2014/main" id="{FB810144-0690-4D7D-9E7D-496A1D409DC1}"/>
            </a:ext>
          </a:extLst>
        </xdr:cNvPr>
        <xdr:cNvGrpSpPr/>
      </xdr:nvGrpSpPr>
      <xdr:grpSpPr>
        <a:xfrm>
          <a:off x="3070860" y="51337817"/>
          <a:ext cx="6709411" cy="2345069"/>
          <a:chOff x="3177526" y="51246052"/>
          <a:chExt cx="6041249" cy="1922441"/>
        </a:xfrm>
      </xdr:grpSpPr>
      <xdr:pic>
        <xdr:nvPicPr>
          <xdr:cNvPr id="33" name="図 32">
            <a:extLst>
              <a:ext uri="{FF2B5EF4-FFF2-40B4-BE49-F238E27FC236}">
                <a16:creationId xmlns:a16="http://schemas.microsoft.com/office/drawing/2014/main" id="{0461679A-64FB-426D-FED3-85043C50DB7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4933061" y="51246052"/>
            <a:ext cx="4285714" cy="1228571"/>
          </a:xfrm>
          <a:prstGeom prst="rect">
            <a:avLst/>
          </a:prstGeom>
        </xdr:spPr>
      </xdr:pic>
      <xdr:pic>
        <xdr:nvPicPr>
          <xdr:cNvPr id="34" name="図 33">
            <a:extLst>
              <a:ext uri="{FF2B5EF4-FFF2-40B4-BE49-F238E27FC236}">
                <a16:creationId xmlns:a16="http://schemas.microsoft.com/office/drawing/2014/main" id="{AB70F80D-A092-5454-CB3C-E2B1E2067C1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3177526" y="52544261"/>
            <a:ext cx="5392076" cy="624232"/>
          </a:xfrm>
          <a:prstGeom prst="rect">
            <a:avLst/>
          </a:prstGeom>
        </xdr:spPr>
      </xdr:pic>
    </xdr:grpSp>
    <xdr:clientData/>
  </xdr:twoCellAnchor>
  <xdr:twoCellAnchor editAs="oneCell">
    <xdr:from>
      <xdr:col>11</xdr:col>
      <xdr:colOff>361950</xdr:colOff>
      <xdr:row>190</xdr:row>
      <xdr:rowOff>123824</xdr:rowOff>
    </xdr:from>
    <xdr:to>
      <xdr:col>14</xdr:col>
      <xdr:colOff>761346</xdr:colOff>
      <xdr:row>196</xdr:row>
      <xdr:rowOff>30479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ED9A1EDD-8616-4C9B-B43B-5C7865C5F3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654290" y="48686084"/>
          <a:ext cx="2708256" cy="1415415"/>
        </a:xfrm>
        <a:prstGeom prst="rect">
          <a:avLst/>
        </a:prstGeom>
      </xdr:spPr>
    </xdr:pic>
    <xdr:clientData/>
  </xdr:twoCellAnchor>
  <xdr:twoCellAnchor>
    <xdr:from>
      <xdr:col>9</xdr:col>
      <xdr:colOff>352425</xdr:colOff>
      <xdr:row>190</xdr:row>
      <xdr:rowOff>171450</xdr:rowOff>
    </xdr:from>
    <xdr:to>
      <xdr:col>11</xdr:col>
      <xdr:colOff>333375</xdr:colOff>
      <xdr:row>193</xdr:row>
      <xdr:rowOff>190500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39BB650D-3581-4C90-A816-E4056798FEC7}"/>
            </a:ext>
          </a:extLst>
        </xdr:cNvPr>
        <xdr:cNvSpPr txBox="1"/>
      </xdr:nvSpPr>
      <xdr:spPr>
        <a:xfrm>
          <a:off x="5975985" y="48512730"/>
          <a:ext cx="1649730" cy="773430"/>
        </a:xfrm>
        <a:prstGeom prst="rect">
          <a:avLst/>
        </a:prstGeom>
        <a:ln/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「期間」の書式</a:t>
          </a:r>
          <a:endParaRPr kumimoji="1" lang="en-US" altLang="ja-JP" sz="1400" b="1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 b="1">
              <a:solidFill>
                <a:sysClr val="windowText" lastClr="000000"/>
              </a:solidFill>
            </a:rPr>
            <a:t>数値入力</a:t>
          </a:r>
        </a:p>
      </xdr:txBody>
    </xdr:sp>
    <xdr:clientData/>
  </xdr:twoCellAnchor>
  <xdr:twoCellAnchor editAs="oneCell">
    <xdr:from>
      <xdr:col>1</xdr:col>
      <xdr:colOff>613410</xdr:colOff>
      <xdr:row>133</xdr:row>
      <xdr:rowOff>110490</xdr:rowOff>
    </xdr:from>
    <xdr:to>
      <xdr:col>4</xdr:col>
      <xdr:colOff>480785</xdr:colOff>
      <xdr:row>138</xdr:row>
      <xdr:rowOff>83820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AE3403D6-D172-423A-B2AE-D7F527CFE5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834390" y="34339530"/>
          <a:ext cx="2214335" cy="1230630"/>
        </a:xfrm>
        <a:prstGeom prst="rect">
          <a:avLst/>
        </a:prstGeom>
      </xdr:spPr>
    </xdr:pic>
    <xdr:clientData/>
  </xdr:twoCellAnchor>
  <xdr:twoCellAnchor editAs="oneCell">
    <xdr:from>
      <xdr:col>5</xdr:col>
      <xdr:colOff>163829</xdr:colOff>
      <xdr:row>148</xdr:row>
      <xdr:rowOff>66674</xdr:rowOff>
    </xdr:from>
    <xdr:to>
      <xdr:col>9</xdr:col>
      <xdr:colOff>90993</xdr:colOff>
      <xdr:row>152</xdr:row>
      <xdr:rowOff>190499</xdr:rowOff>
    </xdr:to>
    <xdr:pic>
      <xdr:nvPicPr>
        <xdr:cNvPr id="38" name="図 37">
          <a:extLst>
            <a:ext uri="{FF2B5EF4-FFF2-40B4-BE49-F238E27FC236}">
              <a16:creationId xmlns:a16="http://schemas.microsoft.com/office/drawing/2014/main" id="{18D587D3-A936-4033-95D5-AEC31BC7AD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470909" y="38067614"/>
          <a:ext cx="2243644" cy="1129665"/>
        </a:xfrm>
        <a:prstGeom prst="rect">
          <a:avLst/>
        </a:prstGeom>
      </xdr:spPr>
    </xdr:pic>
    <xdr:clientData/>
  </xdr:twoCellAnchor>
  <xdr:twoCellAnchor editAs="oneCell">
    <xdr:from>
      <xdr:col>9</xdr:col>
      <xdr:colOff>281940</xdr:colOff>
      <xdr:row>144</xdr:row>
      <xdr:rowOff>213360</xdr:rowOff>
    </xdr:from>
    <xdr:to>
      <xdr:col>12</xdr:col>
      <xdr:colOff>596809</xdr:colOff>
      <xdr:row>150</xdr:row>
      <xdr:rowOff>43815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C9E1FCE0-63EC-48DD-9B84-DB158399BF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5905500" y="37208460"/>
          <a:ext cx="2722789" cy="1339215"/>
        </a:xfrm>
        <a:prstGeom prst="rect">
          <a:avLst/>
        </a:prstGeom>
      </xdr:spPr>
    </xdr:pic>
    <xdr:clientData/>
  </xdr:twoCellAnchor>
  <xdr:twoCellAnchor editAs="oneCell">
    <xdr:from>
      <xdr:col>14</xdr:col>
      <xdr:colOff>121919</xdr:colOff>
      <xdr:row>158</xdr:row>
      <xdr:rowOff>198120</xdr:rowOff>
    </xdr:from>
    <xdr:to>
      <xdr:col>17</xdr:col>
      <xdr:colOff>405176</xdr:colOff>
      <xdr:row>166</xdr:row>
      <xdr:rowOff>175260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71A98EC0-7BEE-4672-96A1-D0BFE2450D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3119" y="40713660"/>
          <a:ext cx="2569257" cy="19888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556260</xdr:colOff>
      <xdr:row>1</xdr:row>
      <xdr:rowOff>53340</xdr:rowOff>
    </xdr:from>
    <xdr:to>
      <xdr:col>13</xdr:col>
      <xdr:colOff>335280</xdr:colOff>
      <xdr:row>9</xdr:row>
      <xdr:rowOff>289560</xdr:rowOff>
    </xdr:to>
    <xdr:pic>
      <xdr:nvPicPr>
        <xdr:cNvPr id="42" name="図 41">
          <a:extLst>
            <a:ext uri="{FF2B5EF4-FFF2-40B4-BE49-F238E27FC236}">
              <a16:creationId xmlns:a16="http://schemas.microsoft.com/office/drawing/2014/main" id="{919537A3-4D6D-4BD5-ABE9-EFCDE10D1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3340" y="304800"/>
          <a:ext cx="5242560" cy="22479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12</xdr:row>
      <xdr:rowOff>0</xdr:rowOff>
    </xdr:from>
    <xdr:to>
      <xdr:col>10</xdr:col>
      <xdr:colOff>22860</xdr:colOff>
      <xdr:row>13</xdr:row>
      <xdr:rowOff>198120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E9C474D8-FCF2-F459-95CE-9E3EDD9009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07280" y="3238500"/>
          <a:ext cx="1478280" cy="449580"/>
        </a:xfrm>
        <a:prstGeom prst="rect">
          <a:avLst/>
        </a:prstGeom>
      </xdr:spPr>
    </xdr:pic>
    <xdr:clientData/>
  </xdr:twoCellAnchor>
  <xdr:twoCellAnchor>
    <xdr:from>
      <xdr:col>12</xdr:col>
      <xdr:colOff>685800</xdr:colOff>
      <xdr:row>142</xdr:row>
      <xdr:rowOff>22860</xdr:rowOff>
    </xdr:from>
    <xdr:to>
      <xdr:col>17</xdr:col>
      <xdr:colOff>342900</xdr:colOff>
      <xdr:row>151</xdr:row>
      <xdr:rowOff>182880</xdr:rowOff>
    </xdr:to>
    <xdr:sp macro="" textlink="">
      <xdr:nvSpPr>
        <xdr:cNvPr id="46" name="テキスト ボックス 45">
          <a:extLst>
            <a:ext uri="{FF2B5EF4-FFF2-40B4-BE49-F238E27FC236}">
              <a16:creationId xmlns:a16="http://schemas.microsoft.com/office/drawing/2014/main" id="{50973460-5D57-CEE1-96D3-DBDAB7DF2CAF}"/>
            </a:ext>
          </a:extLst>
        </xdr:cNvPr>
        <xdr:cNvSpPr txBox="1"/>
      </xdr:nvSpPr>
      <xdr:spPr>
        <a:xfrm>
          <a:off x="8717280" y="36515040"/>
          <a:ext cx="3512820" cy="242316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では、日付データを「シリアル値」と呼ばれる特殊な数字で管理しています。</a:t>
          </a:r>
          <a:endParaRPr lang="en-US" altLang="ja-JP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シリアル値とは、</a:t>
          </a:r>
          <a:r>
            <a:rPr lang="ja-JP" altLang="en-US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lang="en-US" altLang="ja-JP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1900</a:t>
          </a:r>
          <a:r>
            <a:rPr lang="ja-JP" altLang="en-US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年</a:t>
          </a:r>
          <a:r>
            <a:rPr lang="en-US" altLang="ja-JP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月</a:t>
          </a:r>
          <a:r>
            <a:rPr lang="en-US" altLang="ja-JP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日」を「</a:t>
          </a:r>
          <a:r>
            <a:rPr lang="en-US" altLang="ja-JP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ja-JP" altLang="en-US" sz="1400" b="0" i="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」として</a:t>
          </a:r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、何日経過したかを示す数値です。</a:t>
          </a:r>
          <a:endParaRPr lang="en-US" altLang="ja-JP" sz="14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4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結果、「開始日から終了日までの日数」といった計算が、可能となります。</a:t>
          </a:r>
          <a:endParaRPr kumimoji="1" lang="ja-JP" altLang="en-US" sz="14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5C4BA-ED03-42FD-980F-8487B20603A1}">
  <dimension ref="A1:P202"/>
  <sheetViews>
    <sheetView tabSelected="1" workbookViewId="0">
      <selection activeCell="A2" sqref="A2"/>
    </sheetView>
  </sheetViews>
  <sheetFormatPr defaultColWidth="9" defaultRowHeight="20.25" customHeight="1" x14ac:dyDescent="0.45"/>
  <cols>
    <col min="1" max="1" width="2.8984375" style="2" customWidth="1"/>
    <col min="2" max="3" width="9.69921875" style="1" customWidth="1"/>
    <col min="4" max="4" width="11.3984375" style="1" customWidth="1"/>
    <col min="5" max="5" width="9.69921875" style="1" customWidth="1"/>
    <col min="6" max="6" width="11.296875" style="1" customWidth="1"/>
    <col min="7" max="7" width="9.69921875" style="1" customWidth="1"/>
    <col min="8" max="8" width="7.8984375" style="1" customWidth="1"/>
    <col min="9" max="9" width="1.5" style="1" customWidth="1"/>
    <col min="10" max="10" width="9.69921875" style="1" customWidth="1"/>
    <col min="11" max="11" width="12.19921875" style="1" customWidth="1"/>
    <col min="12" max="13" width="9.69921875" style="1" customWidth="1"/>
    <col min="14" max="14" width="10.8984375" style="1" customWidth="1"/>
    <col min="15" max="15" width="11.296875" style="1" customWidth="1"/>
    <col min="16" max="16" width="9.69921875" style="1" customWidth="1"/>
    <col min="17" max="16384" width="9" style="1"/>
  </cols>
  <sheetData>
    <row r="1" spans="1:16" ht="20.25" customHeight="1" x14ac:dyDescent="0.45">
      <c r="A1" s="59" t="s">
        <v>97</v>
      </c>
      <c r="B1" s="59"/>
      <c r="C1" s="59"/>
      <c r="D1" s="59"/>
      <c r="E1" s="59"/>
      <c r="F1" s="59"/>
      <c r="G1" s="59"/>
    </row>
    <row r="4" spans="1:16" ht="20.25" customHeight="1" x14ac:dyDescent="0.45">
      <c r="N4" s="3"/>
    </row>
    <row r="6" spans="1:16" ht="20.25" customHeight="1" x14ac:dyDescent="0.45">
      <c r="N6" s="3"/>
    </row>
    <row r="10" spans="1:16" ht="37.200000000000003" customHeight="1" x14ac:dyDescent="0.45"/>
    <row r="11" spans="1:16" ht="20.25" customHeight="1" thickBot="1" x14ac:dyDescent="0.5">
      <c r="C11" s="60" t="s">
        <v>0</v>
      </c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2"/>
      <c r="O11" s="4"/>
    </row>
    <row r="12" spans="1:16" s="5" customFormat="1" ht="20.25" customHeight="1" thickTop="1" x14ac:dyDescent="0.45"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s="5" customFormat="1" ht="20.25" customHeight="1" x14ac:dyDescent="0.45">
      <c r="D13" s="7" t="s">
        <v>1</v>
      </c>
      <c r="G13" s="8"/>
      <c r="H13" s="8"/>
      <c r="I13" s="8"/>
      <c r="J13" s="8"/>
      <c r="K13" s="6"/>
      <c r="L13" s="6"/>
      <c r="M13" s="6"/>
      <c r="N13" s="6"/>
      <c r="O13" s="6"/>
    </row>
    <row r="14" spans="1:16" ht="20.25" customHeight="1" x14ac:dyDescent="0.45">
      <c r="A14" s="5"/>
      <c r="C14" s="5"/>
      <c r="D14" s="5"/>
      <c r="E14" s="3"/>
      <c r="F14" s="6"/>
      <c r="G14" s="9"/>
      <c r="H14" s="10"/>
      <c r="I14" s="5"/>
      <c r="J14" s="5"/>
      <c r="K14" s="5"/>
      <c r="L14" s="5"/>
      <c r="M14" s="5"/>
      <c r="N14" s="5"/>
      <c r="O14" s="5"/>
      <c r="P14" s="5"/>
    </row>
    <row r="16" spans="1:16" ht="20.25" customHeight="1" x14ac:dyDescent="0.45">
      <c r="D16" s="63" t="s">
        <v>2</v>
      </c>
      <c r="E16" s="11" t="s">
        <v>3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20.25" customHeight="1" x14ac:dyDescent="0.45">
      <c r="D17" s="64"/>
      <c r="E17" s="14" t="s">
        <v>4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20.25" customHeight="1" x14ac:dyDescent="0.45">
      <c r="D18" s="64"/>
      <c r="E18" s="14" t="s">
        <v>5</v>
      </c>
      <c r="F18" s="15"/>
      <c r="G18" s="15"/>
      <c r="H18" s="15"/>
      <c r="I18" s="15"/>
      <c r="J18" s="15"/>
      <c r="K18" s="15"/>
      <c r="L18" s="15"/>
      <c r="M18" s="15"/>
      <c r="N18" s="16"/>
    </row>
    <row r="19" spans="2:14" ht="20.25" customHeight="1" x14ac:dyDescent="0.45">
      <c r="D19" s="64"/>
      <c r="E19" s="14" t="s">
        <v>6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20.25" customHeight="1" thickBot="1" x14ac:dyDescent="0.5">
      <c r="D20" s="65"/>
      <c r="E20" s="17" t="s">
        <v>7</v>
      </c>
      <c r="F20" s="18"/>
      <c r="G20" s="18"/>
      <c r="H20" s="18"/>
      <c r="I20" s="18"/>
      <c r="J20" s="18"/>
      <c r="K20" s="18"/>
      <c r="L20" s="18"/>
      <c r="M20" s="18"/>
      <c r="N20" s="19"/>
    </row>
    <row r="21" spans="2:14" ht="20.25" customHeight="1" thickTop="1" x14ac:dyDescent="0.45"/>
    <row r="23" spans="2:14" ht="20.25" customHeight="1" thickBot="1" x14ac:dyDescent="0.5">
      <c r="B23" s="66" t="s">
        <v>8</v>
      </c>
      <c r="C23" s="67"/>
      <c r="D23" s="68"/>
    </row>
    <row r="24" spans="2:14" ht="20.25" customHeight="1" thickTop="1" x14ac:dyDescent="0.45"/>
    <row r="25" spans="2:14" ht="20.25" customHeight="1" x14ac:dyDescent="0.45">
      <c r="B25" s="1" t="s">
        <v>9</v>
      </c>
    </row>
    <row r="26" spans="2:14" ht="20.25" customHeight="1" x14ac:dyDescent="0.45">
      <c r="B26" s="1" t="s">
        <v>10</v>
      </c>
    </row>
    <row r="27" spans="2:14" ht="20.25" customHeight="1" x14ac:dyDescent="0.45">
      <c r="B27" s="20" t="s">
        <v>11</v>
      </c>
    </row>
    <row r="28" spans="2:14" ht="20.25" customHeight="1" x14ac:dyDescent="0.45">
      <c r="B28" s="20" t="s">
        <v>12</v>
      </c>
    </row>
    <row r="29" spans="2:14" ht="20.25" customHeight="1" x14ac:dyDescent="0.45">
      <c r="B29" s="20" t="s">
        <v>13</v>
      </c>
    </row>
    <row r="30" spans="2:14" ht="20.25" customHeight="1" x14ac:dyDescent="0.45">
      <c r="B30" s="1" t="s">
        <v>14</v>
      </c>
    </row>
    <row r="31" spans="2:14" ht="20.25" customHeight="1" x14ac:dyDescent="0.45">
      <c r="B31" s="5" t="s">
        <v>15</v>
      </c>
      <c r="C31" s="5"/>
    </row>
    <row r="32" spans="2:14" ht="20.25" customHeight="1" x14ac:dyDescent="0.45">
      <c r="B32" s="1" t="s">
        <v>16</v>
      </c>
    </row>
    <row r="33" spans="2:16" ht="20.25" customHeight="1" x14ac:dyDescent="0.45">
      <c r="B33" s="1" t="s">
        <v>17</v>
      </c>
    </row>
    <row r="34" spans="2:16" ht="20.25" customHeight="1" x14ac:dyDescent="0.45">
      <c r="B34" s="1" t="s">
        <v>18</v>
      </c>
    </row>
    <row r="35" spans="2:16" ht="20.25" customHeight="1" x14ac:dyDescent="0.45">
      <c r="B35" s="1" t="s">
        <v>19</v>
      </c>
    </row>
    <row r="38" spans="2:16" s="5" customFormat="1" ht="20.25" customHeight="1" x14ac:dyDescent="0.45">
      <c r="C38" s="69" t="s">
        <v>20</v>
      </c>
      <c r="D38" s="70"/>
      <c r="E38" s="70"/>
      <c r="F38" s="70"/>
      <c r="G38" s="71"/>
    </row>
    <row r="39" spans="2:16" s="5" customFormat="1" ht="20.25" customHeight="1" thickBot="1" x14ac:dyDescent="0.5">
      <c r="C39" s="72"/>
      <c r="D39" s="73"/>
      <c r="E39" s="73"/>
      <c r="F39" s="73"/>
      <c r="G39" s="74"/>
    </row>
    <row r="40" spans="2:16" ht="20.25" customHeight="1" thickTop="1" x14ac:dyDescent="0.45"/>
    <row r="42" spans="2:16" ht="20.25" customHeight="1" x14ac:dyDescent="0.45">
      <c r="K42" s="57"/>
      <c r="L42" s="57"/>
      <c r="M42" s="57"/>
      <c r="N42" s="57"/>
    </row>
    <row r="44" spans="2:16" ht="20.25" customHeight="1" thickBot="1" x14ac:dyDescent="0.5">
      <c r="B44" s="21" t="s">
        <v>21</v>
      </c>
      <c r="J44" s="75" t="s">
        <v>22</v>
      </c>
      <c r="K44" s="76"/>
      <c r="L44" s="77" t="s">
        <v>23</v>
      </c>
      <c r="M44" s="77"/>
      <c r="N44" s="77"/>
      <c r="O44" s="77"/>
      <c r="P44" s="77"/>
    </row>
    <row r="45" spans="2:16" ht="20.25" customHeight="1" thickTop="1" x14ac:dyDescent="0.45">
      <c r="C45" s="1" t="s">
        <v>24</v>
      </c>
      <c r="J45" s="78" t="s">
        <v>25</v>
      </c>
      <c r="K45" s="79"/>
      <c r="L45" s="80" t="s">
        <v>26</v>
      </c>
      <c r="M45" s="80"/>
      <c r="N45" s="80"/>
      <c r="O45" s="80"/>
      <c r="P45" s="80"/>
    </row>
    <row r="46" spans="2:16" ht="20.25" customHeight="1" x14ac:dyDescent="0.45">
      <c r="B46" s="22"/>
      <c r="C46" s="1" t="s">
        <v>27</v>
      </c>
      <c r="J46" s="81" t="s">
        <v>28</v>
      </c>
      <c r="K46" s="81"/>
      <c r="L46" s="80" t="s">
        <v>29</v>
      </c>
      <c r="M46" s="80"/>
      <c r="N46" s="80"/>
      <c r="O46" s="80"/>
      <c r="P46" s="80"/>
    </row>
    <row r="47" spans="2:16" ht="20.25" customHeight="1" x14ac:dyDescent="0.45">
      <c r="B47" s="22"/>
      <c r="C47" s="1" t="s">
        <v>30</v>
      </c>
      <c r="J47" s="78" t="s">
        <v>31</v>
      </c>
      <c r="K47" s="79"/>
      <c r="L47" s="80" t="s">
        <v>32</v>
      </c>
      <c r="M47" s="80"/>
      <c r="N47" s="80"/>
      <c r="O47" s="80"/>
      <c r="P47" s="80"/>
    </row>
    <row r="48" spans="2:16" ht="20.25" customHeight="1" x14ac:dyDescent="0.45">
      <c r="B48" s="22"/>
      <c r="C48" s="1" t="s">
        <v>33</v>
      </c>
      <c r="J48" s="78" t="s">
        <v>34</v>
      </c>
      <c r="K48" s="79"/>
      <c r="L48" s="80" t="s">
        <v>35</v>
      </c>
      <c r="M48" s="80"/>
      <c r="N48" s="80"/>
      <c r="O48" s="80"/>
      <c r="P48" s="80"/>
    </row>
    <row r="49" spans="2:16" ht="20.25" customHeight="1" x14ac:dyDescent="0.45">
      <c r="B49" s="22"/>
      <c r="C49" s="1" t="s">
        <v>36</v>
      </c>
      <c r="J49" s="85" t="s">
        <v>37</v>
      </c>
      <c r="K49" s="86"/>
      <c r="L49" s="80" t="s">
        <v>38</v>
      </c>
      <c r="M49" s="80"/>
      <c r="N49" s="80"/>
      <c r="O49" s="80"/>
      <c r="P49" s="80"/>
    </row>
    <row r="50" spans="2:16" ht="20.25" customHeight="1" x14ac:dyDescent="0.45">
      <c r="J50" s="85" t="s">
        <v>39</v>
      </c>
      <c r="K50" s="86"/>
      <c r="L50" s="80" t="s">
        <v>40</v>
      </c>
      <c r="M50" s="80"/>
      <c r="N50" s="80"/>
      <c r="O50" s="80"/>
      <c r="P50" s="80"/>
    </row>
    <row r="51" spans="2:16" ht="20.25" customHeight="1" x14ac:dyDescent="0.45">
      <c r="J51" s="85" t="s">
        <v>41</v>
      </c>
      <c r="K51" s="86"/>
      <c r="L51" s="80" t="s">
        <v>42</v>
      </c>
      <c r="M51" s="80"/>
      <c r="N51" s="80"/>
      <c r="O51" s="80"/>
      <c r="P51" s="80"/>
    </row>
    <row r="52" spans="2:16" ht="20.25" customHeight="1" x14ac:dyDescent="0.45">
      <c r="J52" s="23"/>
      <c r="K52" s="23"/>
      <c r="L52" s="5"/>
    </row>
    <row r="53" spans="2:16" ht="20.25" customHeight="1" x14ac:dyDescent="0.45">
      <c r="J53" s="23"/>
      <c r="K53" s="23"/>
      <c r="L53" s="5"/>
    </row>
    <row r="54" spans="2:16" ht="20.25" customHeight="1" x14ac:dyDescent="0.45">
      <c r="J54" s="23"/>
      <c r="K54" s="23"/>
      <c r="L54" s="5"/>
    </row>
    <row r="55" spans="2:16" ht="20.25" customHeight="1" x14ac:dyDescent="0.45">
      <c r="J55" s="23"/>
      <c r="K55" s="23"/>
      <c r="L55" s="5"/>
    </row>
    <row r="56" spans="2:16" ht="20.25" customHeight="1" x14ac:dyDescent="0.45">
      <c r="J56" s="23"/>
      <c r="K56" s="23"/>
      <c r="L56" s="5"/>
    </row>
    <row r="57" spans="2:16" ht="20.25" customHeight="1" x14ac:dyDescent="0.45">
      <c r="J57" s="23"/>
      <c r="K57" s="23"/>
      <c r="L57" s="5"/>
    </row>
    <row r="59" spans="2:16" ht="20.25" customHeight="1" x14ac:dyDescent="0.45">
      <c r="B59" s="22"/>
      <c r="J59" s="24"/>
      <c r="K59" s="87" t="s">
        <v>43</v>
      </c>
      <c r="L59" s="87"/>
      <c r="M59" s="87"/>
      <c r="N59" s="87"/>
      <c r="O59" s="5"/>
    </row>
    <row r="60" spans="2:16" ht="20.25" customHeight="1" x14ac:dyDescent="0.45">
      <c r="B60" s="25"/>
      <c r="C60" s="25"/>
      <c r="D60" s="25"/>
      <c r="E60" s="26"/>
      <c r="F60" s="26"/>
      <c r="G60" s="26"/>
      <c r="H60" s="26"/>
      <c r="I60" s="26"/>
      <c r="J60" s="26"/>
      <c r="K60" s="26"/>
      <c r="L60" s="6"/>
      <c r="M60" s="6"/>
      <c r="N60" s="27"/>
      <c r="O60" s="28"/>
    </row>
    <row r="61" spans="2:16" ht="20.25" customHeight="1" x14ac:dyDescent="0.45">
      <c r="J61" s="29"/>
      <c r="K61" s="5"/>
      <c r="L61" s="6"/>
      <c r="M61" s="6"/>
      <c r="N61" s="27"/>
      <c r="O61" s="28"/>
    </row>
    <row r="62" spans="2:16" ht="20.25" customHeight="1" x14ac:dyDescent="0.45">
      <c r="B62" s="56" t="s">
        <v>44</v>
      </c>
      <c r="C62" s="56"/>
      <c r="D62" s="56"/>
      <c r="E62" s="56"/>
      <c r="J62" s="56" t="s">
        <v>44</v>
      </c>
      <c r="K62" s="56"/>
      <c r="L62" s="56"/>
      <c r="M62" s="56"/>
      <c r="N62" s="27"/>
      <c r="O62" s="28"/>
    </row>
    <row r="63" spans="2:16" ht="20.25" customHeight="1" x14ac:dyDescent="0.45">
      <c r="B63" s="58" t="s">
        <v>26</v>
      </c>
      <c r="C63" s="58"/>
      <c r="D63" s="58"/>
      <c r="E63" s="58"/>
      <c r="F63" s="58"/>
      <c r="J63" s="58" t="s">
        <v>26</v>
      </c>
      <c r="K63" s="58"/>
      <c r="L63" s="58"/>
      <c r="M63" s="58"/>
      <c r="N63" s="58"/>
      <c r="O63" s="28"/>
    </row>
    <row r="64" spans="2:16" ht="20.25" customHeight="1" x14ac:dyDescent="0.45">
      <c r="J64" s="31"/>
      <c r="K64" s="31"/>
      <c r="L64" s="31"/>
      <c r="M64" s="31"/>
      <c r="N64" s="31"/>
    </row>
    <row r="65" spans="2:15" ht="20.25" customHeight="1" x14ac:dyDescent="0.45">
      <c r="C65" s="32" t="s">
        <v>45</v>
      </c>
      <c r="J65" s="6"/>
      <c r="L65" s="32" t="s">
        <v>45</v>
      </c>
    </row>
    <row r="66" spans="2:15" ht="20.25" customHeight="1" x14ac:dyDescent="0.45">
      <c r="J66" s="6"/>
      <c r="L66" s="6"/>
      <c r="M66" s="6"/>
      <c r="N66" s="6"/>
      <c r="O66" s="6"/>
    </row>
    <row r="67" spans="2:15" ht="20.25" customHeight="1" thickBot="1" x14ac:dyDescent="0.5">
      <c r="L67" s="98" t="s">
        <v>46</v>
      </c>
      <c r="M67" s="98" t="s">
        <v>47</v>
      </c>
      <c r="N67" s="98" t="s">
        <v>48</v>
      </c>
      <c r="O67" s="33" t="s">
        <v>49</v>
      </c>
    </row>
    <row r="68" spans="2:15" ht="20.25" customHeight="1" thickTop="1" thickBot="1" x14ac:dyDescent="0.5">
      <c r="L68" s="99">
        <v>2025</v>
      </c>
      <c r="M68" s="99">
        <v>10</v>
      </c>
      <c r="N68" s="99">
        <v>20</v>
      </c>
      <c r="O68" s="100"/>
    </row>
    <row r="69" spans="2:15" ht="20.25" customHeight="1" thickTop="1" thickBot="1" x14ac:dyDescent="0.5">
      <c r="C69" s="98" t="s">
        <v>46</v>
      </c>
      <c r="D69" s="98" t="s">
        <v>47</v>
      </c>
      <c r="E69" s="98" t="s">
        <v>48</v>
      </c>
      <c r="F69" s="33" t="s">
        <v>49</v>
      </c>
    </row>
    <row r="70" spans="2:15" ht="20.25" customHeight="1" thickTop="1" thickBot="1" x14ac:dyDescent="0.5">
      <c r="C70" s="99">
        <v>2025</v>
      </c>
      <c r="D70" s="99">
        <v>10</v>
      </c>
      <c r="E70" s="99">
        <v>20</v>
      </c>
      <c r="F70" s="97">
        <f>DATE(C70,D70,E70)</f>
        <v>45950</v>
      </c>
    </row>
    <row r="71" spans="2:15" ht="20.25" customHeight="1" thickTop="1" x14ac:dyDescent="0.45"/>
    <row r="76" spans="2:15" ht="20.25" customHeight="1" x14ac:dyDescent="0.45">
      <c r="B76" s="56" t="s">
        <v>50</v>
      </c>
      <c r="C76" s="56"/>
      <c r="D76" s="56"/>
      <c r="E76" s="56"/>
      <c r="J76" s="56" t="s">
        <v>50</v>
      </c>
      <c r="K76" s="56"/>
      <c r="L76" s="56"/>
    </row>
    <row r="77" spans="2:15" ht="20.25" customHeight="1" x14ac:dyDescent="0.45">
      <c r="B77" s="30" t="s">
        <v>29</v>
      </c>
      <c r="C77" s="30"/>
      <c r="D77" s="30"/>
      <c r="E77" s="30"/>
      <c r="F77" s="30"/>
      <c r="J77" s="30" t="s">
        <v>29</v>
      </c>
      <c r="K77" s="30"/>
      <c r="L77" s="30"/>
      <c r="M77" s="30"/>
      <c r="N77" s="30"/>
    </row>
    <row r="78" spans="2:15" ht="64.5" customHeight="1" x14ac:dyDescent="0.45"/>
    <row r="79" spans="2:15" ht="20.25" customHeight="1" x14ac:dyDescent="0.45">
      <c r="C79" s="32" t="s">
        <v>45</v>
      </c>
      <c r="K79" s="32" t="s">
        <v>45</v>
      </c>
    </row>
    <row r="81" spans="2:14" ht="20.25" customHeight="1" x14ac:dyDescent="0.45">
      <c r="B81" s="1" t="s">
        <v>51</v>
      </c>
      <c r="C81" s="1" t="s">
        <v>52</v>
      </c>
      <c r="J81" s="82" t="s">
        <v>53</v>
      </c>
      <c r="K81" s="82" t="s">
        <v>54</v>
      </c>
      <c r="L81" s="82" t="s">
        <v>55</v>
      </c>
      <c r="M81" s="84" t="s">
        <v>56</v>
      </c>
      <c r="N81" s="84"/>
    </row>
    <row r="82" spans="2:14" ht="20.25" customHeight="1" x14ac:dyDescent="0.45">
      <c r="B82" s="20" t="s">
        <v>57</v>
      </c>
      <c r="J82" s="83"/>
      <c r="K82" s="83"/>
      <c r="L82" s="83"/>
      <c r="M82" s="34" t="s">
        <v>58</v>
      </c>
      <c r="N82" s="34" t="s">
        <v>59</v>
      </c>
    </row>
    <row r="83" spans="2:14" ht="20.25" customHeight="1" x14ac:dyDescent="0.45">
      <c r="B83" s="20" t="s">
        <v>60</v>
      </c>
      <c r="J83" s="54" t="s">
        <v>61</v>
      </c>
      <c r="K83" s="35">
        <v>32234</v>
      </c>
      <c r="L83" s="35">
        <v>42162</v>
      </c>
      <c r="M83" s="36"/>
      <c r="N83" s="36"/>
    </row>
    <row r="84" spans="2:14" ht="20.25" customHeight="1" x14ac:dyDescent="0.45">
      <c r="B84" s="20" t="s">
        <v>98</v>
      </c>
      <c r="J84" s="54" t="s">
        <v>62</v>
      </c>
      <c r="K84" s="35">
        <v>26390</v>
      </c>
      <c r="L84" s="35">
        <v>37104</v>
      </c>
      <c r="M84" s="36"/>
      <c r="N84" s="36"/>
    </row>
    <row r="85" spans="2:14" ht="20.25" customHeight="1" x14ac:dyDescent="0.45">
      <c r="B85" s="20" t="s">
        <v>99</v>
      </c>
      <c r="J85" s="54" t="s">
        <v>63</v>
      </c>
      <c r="K85" s="35">
        <v>33695</v>
      </c>
      <c r="L85" s="35">
        <v>43930</v>
      </c>
      <c r="M85" s="36"/>
      <c r="N85" s="36"/>
    </row>
    <row r="86" spans="2:14" ht="20.25" customHeight="1" x14ac:dyDescent="0.45">
      <c r="B86" s="20" t="s">
        <v>100</v>
      </c>
      <c r="J86" s="54" t="s">
        <v>64</v>
      </c>
      <c r="K86" s="35">
        <v>31868</v>
      </c>
      <c r="L86" s="35">
        <v>37807</v>
      </c>
      <c r="M86" s="36"/>
      <c r="N86" s="36"/>
    </row>
    <row r="87" spans="2:14" ht="20.25" customHeight="1" x14ac:dyDescent="0.45">
      <c r="B87" s="20" t="s">
        <v>101</v>
      </c>
      <c r="J87" s="54" t="s">
        <v>65</v>
      </c>
      <c r="K87" s="35">
        <v>33329</v>
      </c>
      <c r="L87" s="35">
        <v>38047</v>
      </c>
      <c r="M87" s="36"/>
      <c r="N87" s="36"/>
    </row>
    <row r="88" spans="2:14" ht="20.25" customHeight="1" x14ac:dyDescent="0.45">
      <c r="B88" s="20" t="s">
        <v>66</v>
      </c>
      <c r="J88" s="54" t="s">
        <v>67</v>
      </c>
      <c r="K88" s="35">
        <v>24198</v>
      </c>
      <c r="L88" s="35">
        <v>35829</v>
      </c>
      <c r="M88" s="36"/>
      <c r="N88" s="36"/>
    </row>
    <row r="89" spans="2:14" ht="20.25" customHeight="1" x14ac:dyDescent="0.45">
      <c r="B89" s="20"/>
      <c r="K89" s="37"/>
      <c r="L89" s="37"/>
    </row>
    <row r="90" spans="2:14" ht="20.25" customHeight="1" x14ac:dyDescent="0.45">
      <c r="B90" s="20"/>
      <c r="K90" s="37"/>
      <c r="L90" s="37"/>
    </row>
    <row r="92" spans="2:14" ht="20.25" customHeight="1" x14ac:dyDescent="0.45">
      <c r="B92" s="82" t="s">
        <v>53</v>
      </c>
      <c r="C92" s="82" t="s">
        <v>54</v>
      </c>
      <c r="D92" s="82" t="s">
        <v>55</v>
      </c>
      <c r="E92" s="84" t="s">
        <v>56</v>
      </c>
      <c r="F92" s="84"/>
    </row>
    <row r="93" spans="2:14" ht="20.25" customHeight="1" x14ac:dyDescent="0.45">
      <c r="B93" s="83"/>
      <c r="C93" s="83"/>
      <c r="D93" s="83"/>
      <c r="E93" s="34" t="s">
        <v>58</v>
      </c>
      <c r="F93" s="34" t="s">
        <v>59</v>
      </c>
    </row>
    <row r="94" spans="2:14" ht="20.25" customHeight="1" x14ac:dyDescent="0.45">
      <c r="B94" s="54" t="s">
        <v>61</v>
      </c>
      <c r="C94" s="35">
        <v>32234</v>
      </c>
      <c r="D94" s="35">
        <v>42162</v>
      </c>
      <c r="E94" s="38">
        <f t="shared" ref="E94:E99" si="0">DATEDIF(C94,D94,"Y")</f>
        <v>27</v>
      </c>
      <c r="F94" s="39">
        <f>DATEDIF(C94,D94,"YM")</f>
        <v>2</v>
      </c>
    </row>
    <row r="95" spans="2:14" ht="20.25" customHeight="1" x14ac:dyDescent="0.45">
      <c r="B95" s="54" t="s">
        <v>62</v>
      </c>
      <c r="C95" s="35">
        <v>26390</v>
      </c>
      <c r="D95" s="35">
        <v>37104</v>
      </c>
      <c r="E95" s="38">
        <f t="shared" si="0"/>
        <v>29</v>
      </c>
      <c r="F95" s="39">
        <f t="shared" ref="F94:F99" si="1">DATEDIF(C95,D95,"YM")</f>
        <v>4</v>
      </c>
    </row>
    <row r="96" spans="2:14" ht="20.25" customHeight="1" x14ac:dyDescent="0.45">
      <c r="B96" s="54" t="s">
        <v>63</v>
      </c>
      <c r="C96" s="35">
        <v>33695</v>
      </c>
      <c r="D96" s="35">
        <v>43930</v>
      </c>
      <c r="E96" s="38">
        <f t="shared" si="0"/>
        <v>28</v>
      </c>
      <c r="F96" s="39">
        <f t="shared" si="1"/>
        <v>0</v>
      </c>
    </row>
    <row r="97" spans="2:14" ht="20.25" customHeight="1" x14ac:dyDescent="0.45">
      <c r="B97" s="54" t="s">
        <v>64</v>
      </c>
      <c r="C97" s="35">
        <v>31868</v>
      </c>
      <c r="D97" s="35">
        <v>37807</v>
      </c>
      <c r="E97" s="38">
        <f t="shared" si="0"/>
        <v>16</v>
      </c>
      <c r="F97" s="39">
        <f t="shared" si="1"/>
        <v>3</v>
      </c>
    </row>
    <row r="98" spans="2:14" ht="20.25" customHeight="1" x14ac:dyDescent="0.45">
      <c r="B98" s="54" t="s">
        <v>65</v>
      </c>
      <c r="C98" s="35">
        <v>33329</v>
      </c>
      <c r="D98" s="35">
        <v>38047</v>
      </c>
      <c r="E98" s="38">
        <f t="shared" si="0"/>
        <v>12</v>
      </c>
      <c r="F98" s="39">
        <f t="shared" si="1"/>
        <v>11</v>
      </c>
    </row>
    <row r="99" spans="2:14" ht="20.25" customHeight="1" x14ac:dyDescent="0.45">
      <c r="B99" s="54" t="s">
        <v>67</v>
      </c>
      <c r="C99" s="35">
        <v>24198</v>
      </c>
      <c r="D99" s="35">
        <v>35829</v>
      </c>
      <c r="E99" s="38">
        <f t="shared" si="0"/>
        <v>31</v>
      </c>
      <c r="F99" s="39">
        <f t="shared" si="1"/>
        <v>10</v>
      </c>
    </row>
    <row r="110" spans="2:14" ht="20.25" customHeight="1" x14ac:dyDescent="0.45">
      <c r="C110" s="32" t="s">
        <v>45</v>
      </c>
      <c r="K110" s="32" t="s">
        <v>45</v>
      </c>
    </row>
    <row r="112" spans="2:14" ht="20.25" customHeight="1" x14ac:dyDescent="0.45">
      <c r="K112" s="87" t="s">
        <v>43</v>
      </c>
      <c r="L112" s="87"/>
      <c r="M112" s="87"/>
      <c r="N112" s="87"/>
    </row>
    <row r="113" spans="2:14" ht="20.25" customHeight="1" x14ac:dyDescent="0.45">
      <c r="E113" s="2"/>
      <c r="F113" s="2"/>
    </row>
    <row r="114" spans="2:14" ht="20.25" customHeight="1" x14ac:dyDescent="0.45">
      <c r="C114" s="89" t="s">
        <v>68</v>
      </c>
      <c r="D114" s="89"/>
      <c r="E114" s="90">
        <f ca="1">TODAY()</f>
        <v>45120</v>
      </c>
      <c r="F114" s="90"/>
      <c r="K114" s="89" t="s">
        <v>68</v>
      </c>
      <c r="L114" s="89"/>
      <c r="M114" s="90">
        <f ca="1">TODAY()</f>
        <v>45120</v>
      </c>
      <c r="N114" s="90"/>
    </row>
    <row r="115" spans="2:14" ht="20.25" customHeight="1" thickBot="1" x14ac:dyDescent="0.5"/>
    <row r="116" spans="2:14" ht="20.25" customHeight="1" thickTop="1" thickBot="1" x14ac:dyDescent="0.5">
      <c r="C116" s="101">
        <v>55146</v>
      </c>
      <c r="D116" s="102"/>
      <c r="E116" s="1" t="s">
        <v>69</v>
      </c>
      <c r="K116" s="101">
        <v>55146</v>
      </c>
      <c r="L116" s="102"/>
      <c r="M116" s="1" t="s">
        <v>69</v>
      </c>
    </row>
    <row r="117" spans="2:14" ht="20.25" customHeight="1" thickTop="1" x14ac:dyDescent="0.45"/>
    <row r="118" spans="2:14" ht="20.25" customHeight="1" x14ac:dyDescent="0.45">
      <c r="D118" s="22" t="s">
        <v>70</v>
      </c>
      <c r="E118" s="40">
        <f ca="1">DATEDIF(E114,C116,"Y")</f>
        <v>27</v>
      </c>
      <c r="F118" s="1" t="s">
        <v>46</v>
      </c>
      <c r="L118" s="22" t="s">
        <v>70</v>
      </c>
      <c r="M118" s="40"/>
      <c r="N118" s="1" t="s">
        <v>46</v>
      </c>
    </row>
    <row r="120" spans="2:14" ht="20.25" customHeight="1" x14ac:dyDescent="0.45">
      <c r="D120" s="22" t="s">
        <v>70</v>
      </c>
      <c r="E120" s="40">
        <f ca="1">DATEDIF(E114,C116,"M")</f>
        <v>329</v>
      </c>
      <c r="F120" s="1" t="s">
        <v>71</v>
      </c>
      <c r="L120" s="22" t="s">
        <v>70</v>
      </c>
      <c r="M120" s="40"/>
      <c r="N120" s="1" t="s">
        <v>71</v>
      </c>
    </row>
    <row r="122" spans="2:14" ht="20.25" customHeight="1" x14ac:dyDescent="0.45">
      <c r="D122" s="22" t="s">
        <v>70</v>
      </c>
      <c r="E122" s="41">
        <f ca="1">DATEDIF(E114,C116,"D")</f>
        <v>10026</v>
      </c>
      <c r="F122" s="1" t="s">
        <v>48</v>
      </c>
      <c r="L122" s="22" t="s">
        <v>70</v>
      </c>
      <c r="M122" s="40"/>
      <c r="N122" s="1" t="s">
        <v>48</v>
      </c>
    </row>
    <row r="125" spans="2:14" ht="20.25" customHeight="1" x14ac:dyDescent="0.45">
      <c r="B125" s="56" t="s">
        <v>72</v>
      </c>
      <c r="C125" s="56"/>
      <c r="D125" s="56"/>
      <c r="E125" s="56"/>
      <c r="F125" s="56"/>
      <c r="G125" s="56"/>
    </row>
    <row r="126" spans="2:14" ht="20.25" customHeight="1" x14ac:dyDescent="0.45">
      <c r="J126" s="1" t="s">
        <v>24</v>
      </c>
    </row>
    <row r="127" spans="2:14" ht="20.25" customHeight="1" x14ac:dyDescent="0.45">
      <c r="B127" s="2"/>
      <c r="C127" s="42" t="s">
        <v>73</v>
      </c>
      <c r="D127" s="30" t="s">
        <v>32</v>
      </c>
      <c r="E127" s="30"/>
      <c r="F127" s="30"/>
      <c r="J127" s="1" t="s">
        <v>27</v>
      </c>
    </row>
    <row r="128" spans="2:14" ht="20.25" customHeight="1" x14ac:dyDescent="0.45">
      <c r="B128" s="2"/>
      <c r="C128" s="42" t="s">
        <v>74</v>
      </c>
      <c r="D128" s="30" t="s">
        <v>35</v>
      </c>
      <c r="E128" s="30"/>
      <c r="F128" s="30"/>
      <c r="J128" s="1" t="s">
        <v>30</v>
      </c>
    </row>
    <row r="129" spans="3:14" ht="20.25" customHeight="1" x14ac:dyDescent="0.45">
      <c r="C129" s="42" t="s">
        <v>75</v>
      </c>
      <c r="D129" s="30" t="s">
        <v>38</v>
      </c>
      <c r="E129" s="30"/>
      <c r="F129" s="30"/>
      <c r="J129" s="1" t="s">
        <v>33</v>
      </c>
    </row>
    <row r="130" spans="3:14" ht="20.25" customHeight="1" x14ac:dyDescent="0.45">
      <c r="J130" s="1" t="s">
        <v>36</v>
      </c>
    </row>
    <row r="131" spans="3:14" ht="20.25" customHeight="1" x14ac:dyDescent="0.45">
      <c r="K131" s="1" t="s">
        <v>76</v>
      </c>
    </row>
    <row r="133" spans="3:14" ht="20.25" customHeight="1" x14ac:dyDescent="0.45">
      <c r="C133" s="32" t="s">
        <v>45</v>
      </c>
      <c r="K133" s="32" t="s">
        <v>45</v>
      </c>
    </row>
    <row r="135" spans="3:14" ht="20.25" customHeight="1" x14ac:dyDescent="0.45">
      <c r="J135" s="55" t="s">
        <v>77</v>
      </c>
      <c r="K135" s="55" t="s">
        <v>78</v>
      </c>
      <c r="L135" s="55" t="s">
        <v>46</v>
      </c>
      <c r="M135" s="55" t="s">
        <v>47</v>
      </c>
      <c r="N135" s="55" t="s">
        <v>48</v>
      </c>
    </row>
    <row r="136" spans="3:14" ht="20.25" customHeight="1" x14ac:dyDescent="0.45">
      <c r="J136" s="51" t="s">
        <v>61</v>
      </c>
      <c r="K136" s="43">
        <v>23629</v>
      </c>
      <c r="L136" s="40"/>
      <c r="M136" s="40"/>
      <c r="N136" s="40"/>
    </row>
    <row r="137" spans="3:14" ht="20.25" customHeight="1" x14ac:dyDescent="0.45">
      <c r="J137" s="51" t="s">
        <v>62</v>
      </c>
      <c r="K137" s="43">
        <v>26458</v>
      </c>
      <c r="L137" s="40"/>
      <c r="M137" s="40"/>
      <c r="N137" s="40"/>
    </row>
    <row r="138" spans="3:14" ht="20.25" customHeight="1" x14ac:dyDescent="0.45">
      <c r="J138" s="51" t="s">
        <v>63</v>
      </c>
      <c r="K138" s="43">
        <v>24510</v>
      </c>
      <c r="L138" s="40"/>
      <c r="M138" s="40"/>
      <c r="N138" s="40"/>
    </row>
    <row r="139" spans="3:14" ht="20.25" customHeight="1" x14ac:dyDescent="0.45">
      <c r="J139" s="51" t="s">
        <v>64</v>
      </c>
      <c r="K139" s="43">
        <v>31837</v>
      </c>
      <c r="L139" s="40"/>
      <c r="M139" s="40"/>
      <c r="N139" s="40"/>
    </row>
    <row r="140" spans="3:14" ht="20.25" customHeight="1" x14ac:dyDescent="0.45">
      <c r="J140" s="51" t="s">
        <v>65</v>
      </c>
      <c r="K140" s="43">
        <v>33330</v>
      </c>
      <c r="L140" s="40"/>
      <c r="M140" s="40"/>
      <c r="N140" s="40"/>
    </row>
    <row r="141" spans="3:14" ht="20.25" customHeight="1" x14ac:dyDescent="0.45">
      <c r="J141" s="51" t="s">
        <v>67</v>
      </c>
      <c r="K141" s="43">
        <v>24230</v>
      </c>
      <c r="L141" s="40"/>
      <c r="M141" s="40"/>
      <c r="N141" s="40"/>
    </row>
    <row r="142" spans="3:14" ht="20.25" customHeight="1" x14ac:dyDescent="0.45">
      <c r="C142" s="55" t="s">
        <v>77</v>
      </c>
      <c r="D142" s="55" t="s">
        <v>78</v>
      </c>
      <c r="E142" s="55" t="s">
        <v>46</v>
      </c>
      <c r="F142" s="55" t="s">
        <v>47</v>
      </c>
      <c r="G142" s="55" t="s">
        <v>48</v>
      </c>
    </row>
    <row r="143" spans="3:14" ht="20.25" customHeight="1" x14ac:dyDescent="0.45">
      <c r="C143" s="51" t="s">
        <v>61</v>
      </c>
      <c r="D143" s="44">
        <v>23629</v>
      </c>
      <c r="E143" s="40">
        <f t="shared" ref="E143:E148" si="2">YEAR(D143)</f>
        <v>1964</v>
      </c>
      <c r="F143" s="40">
        <f t="shared" ref="F143:F148" si="3">MONTH(D143)</f>
        <v>9</v>
      </c>
      <c r="G143" s="40">
        <f t="shared" ref="G143:G148" si="4">DAY(D143)</f>
        <v>9</v>
      </c>
    </row>
    <row r="144" spans="3:14" ht="20.25" customHeight="1" x14ac:dyDescent="0.45">
      <c r="C144" s="51" t="s">
        <v>62</v>
      </c>
      <c r="D144" s="43">
        <v>26458</v>
      </c>
      <c r="E144" s="40">
        <f t="shared" si="2"/>
        <v>1972</v>
      </c>
      <c r="F144" s="40">
        <f t="shared" si="3"/>
        <v>6</v>
      </c>
      <c r="G144" s="40">
        <f t="shared" si="4"/>
        <v>8</v>
      </c>
    </row>
    <row r="145" spans="2:14" ht="20.25" customHeight="1" x14ac:dyDescent="0.45">
      <c r="C145" s="51" t="s">
        <v>63</v>
      </c>
      <c r="D145" s="43">
        <v>24510</v>
      </c>
      <c r="E145" s="40">
        <f t="shared" si="2"/>
        <v>1967</v>
      </c>
      <c r="F145" s="40">
        <f t="shared" si="3"/>
        <v>2</v>
      </c>
      <c r="G145" s="40">
        <f t="shared" si="4"/>
        <v>7</v>
      </c>
    </row>
    <row r="146" spans="2:14" ht="20.25" customHeight="1" x14ac:dyDescent="0.45">
      <c r="C146" s="51" t="s">
        <v>64</v>
      </c>
      <c r="D146" s="43">
        <v>31837</v>
      </c>
      <c r="E146" s="40">
        <f t="shared" si="2"/>
        <v>1987</v>
      </c>
      <c r="F146" s="40">
        <f t="shared" si="3"/>
        <v>3</v>
      </c>
      <c r="G146" s="40">
        <f t="shared" si="4"/>
        <v>1</v>
      </c>
    </row>
    <row r="147" spans="2:14" ht="20.25" customHeight="1" x14ac:dyDescent="0.45">
      <c r="C147" s="51" t="s">
        <v>65</v>
      </c>
      <c r="D147" s="43">
        <v>33330</v>
      </c>
      <c r="E147" s="40">
        <f t="shared" si="2"/>
        <v>1991</v>
      </c>
      <c r="F147" s="40">
        <f t="shared" si="3"/>
        <v>4</v>
      </c>
      <c r="G147" s="40">
        <f t="shared" si="4"/>
        <v>2</v>
      </c>
    </row>
    <row r="148" spans="2:14" ht="20.25" customHeight="1" x14ac:dyDescent="0.45">
      <c r="C148" s="51" t="s">
        <v>67</v>
      </c>
      <c r="D148" s="43">
        <v>24230</v>
      </c>
      <c r="E148" s="40">
        <f t="shared" si="2"/>
        <v>1966</v>
      </c>
      <c r="F148" s="40">
        <f t="shared" si="3"/>
        <v>5</v>
      </c>
      <c r="G148" s="40">
        <f t="shared" si="4"/>
        <v>3</v>
      </c>
    </row>
    <row r="155" spans="2:14" ht="20.25" customHeight="1" x14ac:dyDescent="0.45">
      <c r="B155" s="56" t="s">
        <v>103</v>
      </c>
      <c r="C155" s="56"/>
      <c r="D155" s="56"/>
      <c r="E155" s="56"/>
      <c r="J155" s="56" t="s">
        <v>103</v>
      </c>
      <c r="K155" s="56"/>
      <c r="L155" s="56"/>
      <c r="M155" s="56"/>
    </row>
    <row r="156" spans="2:14" ht="20.25" customHeight="1" x14ac:dyDescent="0.45">
      <c r="B156" s="52" t="s">
        <v>40</v>
      </c>
      <c r="C156" s="52"/>
      <c r="D156" s="52"/>
      <c r="E156" s="52"/>
      <c r="F156" s="52"/>
      <c r="J156" s="52" t="s">
        <v>40</v>
      </c>
      <c r="K156" s="52"/>
      <c r="L156" s="52"/>
      <c r="M156" s="52"/>
      <c r="N156" s="52"/>
    </row>
    <row r="158" spans="2:14" ht="20.25" customHeight="1" x14ac:dyDescent="0.45">
      <c r="B158" s="3"/>
      <c r="K158" s="87" t="s">
        <v>43</v>
      </c>
      <c r="L158" s="87"/>
      <c r="M158" s="87"/>
      <c r="N158" s="87"/>
    </row>
    <row r="159" spans="2:14" ht="20.25" customHeight="1" x14ac:dyDescent="0.45">
      <c r="B159" s="1" t="s">
        <v>24</v>
      </c>
    </row>
    <row r="160" spans="2:14" ht="20.25" customHeight="1" x14ac:dyDescent="0.45">
      <c r="B160" s="1" t="s">
        <v>27</v>
      </c>
      <c r="J160" s="91" t="s">
        <v>79</v>
      </c>
      <c r="K160" s="91"/>
      <c r="L160" s="33" t="s">
        <v>80</v>
      </c>
      <c r="M160" s="33" t="s">
        <v>81</v>
      </c>
      <c r="N160" s="33" t="s">
        <v>82</v>
      </c>
    </row>
    <row r="161" spans="2:14" ht="20.25" customHeight="1" x14ac:dyDescent="0.45">
      <c r="B161" s="1" t="s">
        <v>30</v>
      </c>
      <c r="J161" s="88" t="s">
        <v>83</v>
      </c>
      <c r="K161" s="88"/>
      <c r="L161" s="45">
        <v>44927</v>
      </c>
      <c r="M161" s="46">
        <v>4</v>
      </c>
      <c r="N161" s="40"/>
    </row>
    <row r="162" spans="2:14" ht="20.25" customHeight="1" x14ac:dyDescent="0.45">
      <c r="B162" s="1" t="s">
        <v>84</v>
      </c>
      <c r="J162" s="88" t="s">
        <v>85</v>
      </c>
      <c r="K162" s="88"/>
      <c r="L162" s="45">
        <v>45051</v>
      </c>
      <c r="M162" s="46">
        <v>5</v>
      </c>
      <c r="N162" s="40"/>
    </row>
    <row r="163" spans="2:14" ht="20.25" customHeight="1" x14ac:dyDescent="0.45">
      <c r="B163" s="1" t="s">
        <v>36</v>
      </c>
      <c r="J163" s="88" t="s">
        <v>86</v>
      </c>
      <c r="K163" s="88"/>
      <c r="L163" s="45">
        <v>45000</v>
      </c>
      <c r="M163" s="46">
        <v>2</v>
      </c>
      <c r="N163" s="40"/>
    </row>
    <row r="164" spans="2:14" ht="20.25" customHeight="1" x14ac:dyDescent="0.45">
      <c r="J164" s="94" t="s">
        <v>87</v>
      </c>
      <c r="K164" s="95"/>
      <c r="L164" s="45">
        <v>45097</v>
      </c>
      <c r="M164" s="46">
        <v>3</v>
      </c>
      <c r="N164" s="40"/>
    </row>
    <row r="171" spans="2:14" ht="20.25" customHeight="1" x14ac:dyDescent="0.45">
      <c r="C171" s="91" t="s">
        <v>79</v>
      </c>
      <c r="D171" s="91"/>
      <c r="E171" s="33" t="s">
        <v>80</v>
      </c>
      <c r="F171" s="33" t="s">
        <v>81</v>
      </c>
      <c r="G171" s="33" t="s">
        <v>82</v>
      </c>
    </row>
    <row r="172" spans="2:14" ht="20.25" customHeight="1" x14ac:dyDescent="0.45">
      <c r="C172" s="88" t="s">
        <v>83</v>
      </c>
      <c r="D172" s="88"/>
      <c r="E172" s="45">
        <v>44927</v>
      </c>
      <c r="F172" s="46">
        <v>4</v>
      </c>
      <c r="G172" s="47">
        <f>EDATE(E172,F172)</f>
        <v>45047</v>
      </c>
    </row>
    <row r="173" spans="2:14" ht="20.25" customHeight="1" x14ac:dyDescent="0.45">
      <c r="C173" s="88" t="s">
        <v>85</v>
      </c>
      <c r="D173" s="88"/>
      <c r="E173" s="45">
        <v>45051</v>
      </c>
      <c r="F173" s="46">
        <v>5</v>
      </c>
      <c r="G173" s="47">
        <f>EDATE(E173,F173)</f>
        <v>45204</v>
      </c>
    </row>
    <row r="174" spans="2:14" ht="20.25" customHeight="1" x14ac:dyDescent="0.45">
      <c r="C174" s="88" t="s">
        <v>86</v>
      </c>
      <c r="D174" s="88"/>
      <c r="E174" s="45">
        <v>45000</v>
      </c>
      <c r="F174" s="46">
        <v>2</v>
      </c>
      <c r="G174" s="47">
        <f>EDATE(E174,F174)</f>
        <v>45061</v>
      </c>
    </row>
    <row r="175" spans="2:14" ht="20.25" customHeight="1" x14ac:dyDescent="0.45">
      <c r="C175" s="94" t="s">
        <v>87</v>
      </c>
      <c r="D175" s="95"/>
      <c r="E175" s="45">
        <v>45097</v>
      </c>
      <c r="F175" s="46">
        <v>3</v>
      </c>
      <c r="G175" s="47">
        <f>EDATE(E175,F175)</f>
        <v>45189</v>
      </c>
    </row>
    <row r="181" spans="2:15" ht="20.25" customHeight="1" x14ac:dyDescent="0.45">
      <c r="B181" s="56" t="s">
        <v>104</v>
      </c>
      <c r="C181" s="56"/>
      <c r="D181" s="56"/>
      <c r="J181" s="56" t="s">
        <v>104</v>
      </c>
      <c r="K181" s="56"/>
      <c r="L181" s="56"/>
    </row>
    <row r="182" spans="2:15" ht="20.25" customHeight="1" x14ac:dyDescent="0.45">
      <c r="B182" s="52" t="s">
        <v>102</v>
      </c>
      <c r="C182" s="52"/>
      <c r="D182" s="52"/>
      <c r="E182" s="52"/>
      <c r="F182" s="52"/>
      <c r="G182" s="53"/>
      <c r="J182" s="52" t="s">
        <v>102</v>
      </c>
      <c r="K182" s="52"/>
      <c r="L182" s="52"/>
      <c r="M182" s="52"/>
      <c r="N182" s="52"/>
      <c r="O182" s="52"/>
    </row>
    <row r="184" spans="2:15" ht="20.25" customHeight="1" x14ac:dyDescent="0.45">
      <c r="B184" s="3"/>
    </row>
    <row r="185" spans="2:15" ht="20.25" customHeight="1" x14ac:dyDescent="0.45">
      <c r="B185" s="1" t="s">
        <v>24</v>
      </c>
    </row>
    <row r="186" spans="2:15" ht="20.25" customHeight="1" x14ac:dyDescent="0.45">
      <c r="B186" s="1" t="s">
        <v>27</v>
      </c>
      <c r="J186" s="91" t="s">
        <v>88</v>
      </c>
      <c r="K186" s="91"/>
      <c r="L186" s="33" t="s">
        <v>89</v>
      </c>
      <c r="M186" s="33" t="s">
        <v>90</v>
      </c>
      <c r="N186" s="33" t="s">
        <v>91</v>
      </c>
    </row>
    <row r="187" spans="2:15" ht="20.25" customHeight="1" x14ac:dyDescent="0.45">
      <c r="B187" s="1" t="s">
        <v>30</v>
      </c>
      <c r="J187" s="96" t="s">
        <v>92</v>
      </c>
      <c r="K187" s="96"/>
      <c r="L187" s="48">
        <v>45026</v>
      </c>
      <c r="M187" s="49">
        <v>4</v>
      </c>
      <c r="N187" s="36"/>
    </row>
    <row r="188" spans="2:15" ht="20.25" customHeight="1" x14ac:dyDescent="0.45">
      <c r="B188" s="1" t="s">
        <v>93</v>
      </c>
      <c r="J188" s="96" t="s">
        <v>94</v>
      </c>
      <c r="K188" s="96"/>
      <c r="L188" s="48">
        <v>45067</v>
      </c>
      <c r="M188" s="49">
        <v>6</v>
      </c>
      <c r="N188" s="36"/>
    </row>
    <row r="189" spans="2:15" ht="20.25" customHeight="1" x14ac:dyDescent="0.45">
      <c r="B189" s="1" t="s">
        <v>36</v>
      </c>
      <c r="J189" s="96" t="s">
        <v>95</v>
      </c>
      <c r="K189" s="96"/>
      <c r="L189" s="48">
        <v>45000</v>
      </c>
      <c r="M189" s="49">
        <v>6</v>
      </c>
      <c r="N189" s="36"/>
    </row>
    <row r="190" spans="2:15" ht="20.25" customHeight="1" x14ac:dyDescent="0.45">
      <c r="J190" s="92" t="s">
        <v>96</v>
      </c>
      <c r="K190" s="93"/>
      <c r="L190" s="48">
        <v>45036</v>
      </c>
      <c r="M190" s="49">
        <v>3</v>
      </c>
      <c r="N190" s="36"/>
    </row>
    <row r="198" spans="3:7" ht="20.25" customHeight="1" x14ac:dyDescent="0.45">
      <c r="C198" s="91" t="s">
        <v>88</v>
      </c>
      <c r="D198" s="91"/>
      <c r="E198" s="33" t="s">
        <v>89</v>
      </c>
      <c r="F198" s="33" t="s">
        <v>90</v>
      </c>
      <c r="G198" s="33" t="s">
        <v>91</v>
      </c>
    </row>
    <row r="199" spans="3:7" ht="20.25" customHeight="1" x14ac:dyDescent="0.45">
      <c r="C199" s="96" t="s">
        <v>92</v>
      </c>
      <c r="D199" s="96"/>
      <c r="E199" s="48">
        <v>45026</v>
      </c>
      <c r="F199" s="49">
        <v>4</v>
      </c>
      <c r="G199" s="50">
        <f>EOMONTH(E199,F199)</f>
        <v>45169</v>
      </c>
    </row>
    <row r="200" spans="3:7" ht="20.25" customHeight="1" x14ac:dyDescent="0.45">
      <c r="C200" s="96" t="s">
        <v>94</v>
      </c>
      <c r="D200" s="96"/>
      <c r="E200" s="48">
        <v>45067</v>
      </c>
      <c r="F200" s="49">
        <v>6</v>
      </c>
      <c r="G200" s="50">
        <f>EOMONTH(E200,F200)</f>
        <v>45260</v>
      </c>
    </row>
    <row r="201" spans="3:7" ht="20.25" customHeight="1" x14ac:dyDescent="0.45">
      <c r="C201" s="96" t="s">
        <v>95</v>
      </c>
      <c r="D201" s="96"/>
      <c r="E201" s="48">
        <v>45000</v>
      </c>
      <c r="F201" s="49">
        <v>6</v>
      </c>
      <c r="G201" s="50">
        <f>EOMONTH(E201,F201)</f>
        <v>45199</v>
      </c>
    </row>
    <row r="202" spans="3:7" ht="20.25" customHeight="1" x14ac:dyDescent="0.45">
      <c r="C202" s="92" t="s">
        <v>96</v>
      </c>
      <c r="D202" s="93"/>
      <c r="E202" s="48">
        <v>45036</v>
      </c>
      <c r="F202" s="49">
        <v>3</v>
      </c>
      <c r="G202" s="50">
        <f>EOMONTH(E202,F202)</f>
        <v>45138</v>
      </c>
    </row>
  </sheetData>
  <mergeCells count="70">
    <mergeCell ref="C198:D198"/>
    <mergeCell ref="C199:D199"/>
    <mergeCell ref="C200:D200"/>
    <mergeCell ref="C201:D201"/>
    <mergeCell ref="C202:D202"/>
    <mergeCell ref="C171:D171"/>
    <mergeCell ref="C172:D172"/>
    <mergeCell ref="C173:D173"/>
    <mergeCell ref="C174:D174"/>
    <mergeCell ref="C175:D175"/>
    <mergeCell ref="K158:N158"/>
    <mergeCell ref="J160:K160"/>
    <mergeCell ref="J161:K161"/>
    <mergeCell ref="J190:K190"/>
    <mergeCell ref="J163:K163"/>
    <mergeCell ref="J164:K164"/>
    <mergeCell ref="J186:K186"/>
    <mergeCell ref="J187:K187"/>
    <mergeCell ref="J188:K188"/>
    <mergeCell ref="J189:K189"/>
    <mergeCell ref="C114:D114"/>
    <mergeCell ref="E114:F114"/>
    <mergeCell ref="K114:L114"/>
    <mergeCell ref="M114:N114"/>
    <mergeCell ref="C116:D116"/>
    <mergeCell ref="K116:L116"/>
    <mergeCell ref="L49:P49"/>
    <mergeCell ref="J76:L76"/>
    <mergeCell ref="J50:K50"/>
    <mergeCell ref="L50:P50"/>
    <mergeCell ref="J51:K51"/>
    <mergeCell ref="L51:P51"/>
    <mergeCell ref="K59:N59"/>
    <mergeCell ref="A1:G1"/>
    <mergeCell ref="C11:N11"/>
    <mergeCell ref="D16:D20"/>
    <mergeCell ref="B23:D23"/>
    <mergeCell ref="C38:G39"/>
    <mergeCell ref="K42:N42"/>
    <mergeCell ref="J62:M62"/>
    <mergeCell ref="B62:E62"/>
    <mergeCell ref="J63:N63"/>
    <mergeCell ref="B63:F63"/>
    <mergeCell ref="J44:K44"/>
    <mergeCell ref="L44:P44"/>
    <mergeCell ref="J45:K45"/>
    <mergeCell ref="L45:P45"/>
    <mergeCell ref="J46:K46"/>
    <mergeCell ref="L46:P46"/>
    <mergeCell ref="J47:K47"/>
    <mergeCell ref="L47:P47"/>
    <mergeCell ref="J48:K48"/>
    <mergeCell ref="L48:P48"/>
    <mergeCell ref="J49:K49"/>
    <mergeCell ref="B76:E76"/>
    <mergeCell ref="B125:G125"/>
    <mergeCell ref="J155:M155"/>
    <mergeCell ref="B155:E155"/>
    <mergeCell ref="J181:L181"/>
    <mergeCell ref="B181:D181"/>
    <mergeCell ref="J81:J82"/>
    <mergeCell ref="K81:K82"/>
    <mergeCell ref="L81:L82"/>
    <mergeCell ref="M81:N81"/>
    <mergeCell ref="J162:K162"/>
    <mergeCell ref="B92:B93"/>
    <mergeCell ref="C92:C93"/>
    <mergeCell ref="D92:D93"/>
    <mergeCell ref="E92:F92"/>
    <mergeCell ref="K112:N112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2023-05-11T04:31:53Z</dcterms:created>
  <dcterms:modified xsi:type="dcterms:W3CDTF">2023-07-13T04:46:15Z</dcterms:modified>
</cp:coreProperties>
</file>