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8-オートフィルター\"/>
    </mc:Choice>
  </mc:AlternateContent>
  <xr:revisionPtr revIDLastSave="0" documentId="13_ncr:1_{B00767F4-9106-4B7E-93AD-7937ADB70874}" xr6:coauthVersionLast="47" xr6:coauthVersionMax="47" xr10:uidLastSave="{00000000-0000-0000-0000-000000000000}"/>
  <bookViews>
    <workbookView xWindow="1212" yWindow="60" windowWidth="20472" windowHeight="12720" xr2:uid="{84189326-2F47-47B5-B438-1FC5DFE8877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L70" i="1"/>
  <c r="E68" i="1"/>
  <c r="L59" i="1"/>
  <c r="L56" i="1"/>
  <c r="L53" i="1"/>
  <c r="L42" i="1"/>
  <c r="L31" i="1"/>
  <c r="L28" i="1"/>
  <c r="L25" i="1"/>
</calcChain>
</file>

<file path=xl/sharedStrings.xml><?xml version="1.0" encoding="utf-8"?>
<sst xmlns="http://schemas.openxmlformats.org/spreadsheetml/2006/main" count="219" uniqueCount="71">
  <si>
    <t>性別</t>
    <rPh sb="0" eb="2">
      <t>セイベツ</t>
    </rPh>
    <phoneticPr fontId="4"/>
  </si>
  <si>
    <t>日付</t>
    <rPh sb="0" eb="2">
      <t>ヒヅケ</t>
    </rPh>
    <phoneticPr fontId="4"/>
  </si>
  <si>
    <t>地区</t>
    <rPh sb="0" eb="2">
      <t>チク</t>
    </rPh>
    <phoneticPr fontId="4"/>
  </si>
  <si>
    <t>売上金額</t>
    <rPh sb="0" eb="2">
      <t>ウリアゲ</t>
    </rPh>
    <rPh sb="2" eb="4">
      <t>キンガク</t>
    </rPh>
    <phoneticPr fontId="4"/>
  </si>
  <si>
    <t>決済</t>
    <rPh sb="0" eb="2">
      <t>ケッサイ</t>
    </rPh>
    <phoneticPr fontId="4"/>
  </si>
  <si>
    <t>算出しなければならないテーマに、どの関数を使用するか？</t>
    <rPh sb="0" eb="2">
      <t>サンシュツ</t>
    </rPh>
    <rPh sb="18" eb="20">
      <t>カンスウ</t>
    </rPh>
    <rPh sb="21" eb="23">
      <t>シヨウ</t>
    </rPh>
    <phoneticPr fontId="4"/>
  </si>
  <si>
    <t>男</t>
    <rPh sb="0" eb="1">
      <t>オトコ</t>
    </rPh>
    <phoneticPr fontId="4"/>
  </si>
  <si>
    <t>東京都</t>
  </si>
  <si>
    <t>代金引換</t>
  </si>
  <si>
    <t>数多い設問に触れて、慣れましょう。</t>
    <rPh sb="0" eb="1">
      <t>カズ</t>
    </rPh>
    <rPh sb="1" eb="2">
      <t>オオ</t>
    </rPh>
    <rPh sb="3" eb="5">
      <t>セツモン</t>
    </rPh>
    <rPh sb="6" eb="7">
      <t>フ</t>
    </rPh>
    <rPh sb="10" eb="11">
      <t>ナ</t>
    </rPh>
    <phoneticPr fontId="4"/>
  </si>
  <si>
    <t>女</t>
    <rPh sb="0" eb="1">
      <t>オンナ</t>
    </rPh>
    <phoneticPr fontId="4"/>
  </si>
  <si>
    <t>熊本県</t>
    <rPh sb="0" eb="3">
      <t>クマモトケン</t>
    </rPh>
    <phoneticPr fontId="4"/>
  </si>
  <si>
    <t>カード</t>
  </si>
  <si>
    <r>
      <t>以下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に適切な関数で計算式を設定しましょう。</t>
    </r>
    <rPh sb="0" eb="2">
      <t>イカ</t>
    </rPh>
    <rPh sb="4" eb="6">
      <t>テキセツ</t>
    </rPh>
    <rPh sb="7" eb="9">
      <t>カンスウ</t>
    </rPh>
    <rPh sb="10" eb="12">
      <t>ケイサン</t>
    </rPh>
    <rPh sb="12" eb="13">
      <t>シキ</t>
    </rPh>
    <rPh sb="14" eb="16">
      <t>セッテイ</t>
    </rPh>
    <phoneticPr fontId="4"/>
  </si>
  <si>
    <t>鹿児島県</t>
  </si>
  <si>
    <t>（問題１）</t>
    <rPh sb="1" eb="3">
      <t>モンダイ</t>
    </rPh>
    <phoneticPr fontId="4"/>
  </si>
  <si>
    <t>京都府</t>
  </si>
  <si>
    <t>答</t>
    <rPh sb="0" eb="1">
      <t>コタエ</t>
    </rPh>
    <phoneticPr fontId="4"/>
  </si>
  <si>
    <t>神奈川県</t>
  </si>
  <si>
    <t>（問題２）</t>
    <rPh sb="1" eb="3">
      <t>モンダイ</t>
    </rPh>
    <phoneticPr fontId="4"/>
  </si>
  <si>
    <t>栃木県</t>
  </si>
  <si>
    <t>大阪府</t>
  </si>
  <si>
    <t>（問題３）</t>
    <rPh sb="1" eb="3">
      <t>モンダイ</t>
    </rPh>
    <phoneticPr fontId="4"/>
  </si>
  <si>
    <t>長野県</t>
  </si>
  <si>
    <t>沖縄県</t>
    <rPh sb="0" eb="3">
      <t>オキナワケン</t>
    </rPh>
    <phoneticPr fontId="4"/>
  </si>
  <si>
    <t>（データベース関数には、「条件表」が必要でしたね）</t>
    <rPh sb="7" eb="9">
      <t>カンスウ</t>
    </rPh>
    <rPh sb="13" eb="15">
      <t>ジョウケン</t>
    </rPh>
    <rPh sb="15" eb="16">
      <t>ヒョウ</t>
    </rPh>
    <rPh sb="18" eb="20">
      <t>ヒツヨウ</t>
    </rPh>
    <phoneticPr fontId="4"/>
  </si>
  <si>
    <t>埼玉県</t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</si>
  <si>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4"/>
  </si>
  <si>
    <t>岩手県</t>
  </si>
  <si>
    <t>条件表</t>
    <rPh sb="0" eb="2">
      <t>ジョウケン</t>
    </rPh>
    <rPh sb="2" eb="3">
      <t>ヒョウ</t>
    </rPh>
    <phoneticPr fontId="4"/>
  </si>
  <si>
    <t>→</t>
    <phoneticPr fontId="4"/>
  </si>
  <si>
    <t>長崎県</t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</si>
  <si>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2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</si>
  <si>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愛知県</t>
  </si>
  <si>
    <t>北海道</t>
  </si>
  <si>
    <t>岐阜県</t>
  </si>
  <si>
    <t>（問題４）</t>
    <rPh sb="1" eb="3">
      <t>モンダイ</t>
    </rPh>
    <phoneticPr fontId="4"/>
  </si>
  <si>
    <t>大分県</t>
  </si>
  <si>
    <t>千葉県</t>
  </si>
  <si>
    <t>奈良県</t>
  </si>
  <si>
    <t>神奈川県</t>
    <rPh sb="0" eb="4">
      <t>カナガワケン</t>
    </rPh>
    <phoneticPr fontId="4"/>
  </si>
  <si>
    <t>（問題５）</t>
    <rPh sb="1" eb="3">
      <t>モンダイ</t>
    </rPh>
    <phoneticPr fontId="4"/>
  </si>
  <si>
    <r>
      <rPr>
        <b/>
        <sz val="12"/>
        <rFont val="ＭＳ Ｐゴシック"/>
        <family val="3"/>
        <charset val="128"/>
      </rPr>
      <t>北海道</t>
    </r>
    <r>
      <rPr>
        <sz val="12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受注件数</t>
    </r>
    <r>
      <rPr>
        <sz val="12"/>
        <rFont val="ＭＳ Ｐゴシック"/>
        <family val="3"/>
        <charset val="128"/>
      </rPr>
      <t>は？</t>
    </r>
    <rPh sb="0" eb="3">
      <t>ホッカイドウ</t>
    </rPh>
    <rPh sb="4" eb="6">
      <t>ジュチュウ</t>
    </rPh>
    <rPh sb="6" eb="8">
      <t>ケンスウ</t>
    </rPh>
    <phoneticPr fontId="4"/>
  </si>
  <si>
    <t>和歌山県</t>
  </si>
  <si>
    <t>（問題６）</t>
    <rPh sb="1" eb="3">
      <t>モンダイ</t>
    </rPh>
    <phoneticPr fontId="4"/>
  </si>
  <si>
    <r>
      <rPr>
        <b/>
        <sz val="12"/>
        <rFont val="ＭＳ Ｐゴシック"/>
        <family val="3"/>
        <charset val="128"/>
      </rPr>
      <t>５万円以上</t>
    </r>
    <r>
      <rPr>
        <sz val="12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件数</t>
    </r>
    <r>
      <rPr>
        <sz val="12"/>
        <rFont val="ＭＳ Ｐゴシック"/>
        <family val="3"/>
        <charset val="128"/>
      </rPr>
      <t>は？</t>
    </r>
    <rPh sb="1" eb="2">
      <t>マン</t>
    </rPh>
    <rPh sb="2" eb="3">
      <t>エン</t>
    </rPh>
    <rPh sb="3" eb="5">
      <t>イジョウ</t>
    </rPh>
    <rPh sb="6" eb="8">
      <t>ケンスウ</t>
    </rPh>
    <phoneticPr fontId="4"/>
  </si>
  <si>
    <t>宮城県</t>
  </si>
  <si>
    <t>（問題７）</t>
    <rPh sb="1" eb="3">
      <t>モンダイ</t>
    </rPh>
    <phoneticPr fontId="4"/>
  </si>
  <si>
    <r>
      <rPr>
        <b/>
        <sz val="12"/>
        <rFont val="ＭＳ Ｐゴシック"/>
        <family val="3"/>
        <charset val="128"/>
      </rPr>
      <t>男性</t>
    </r>
    <r>
      <rPr>
        <sz val="12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５万円以上</t>
    </r>
    <r>
      <rPr>
        <sz val="12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売上</t>
    </r>
    <r>
      <rPr>
        <sz val="12"/>
        <rFont val="ＭＳ Ｐゴシック"/>
        <family val="3"/>
        <charset val="128"/>
      </rPr>
      <t>は？</t>
    </r>
    <rPh sb="0" eb="2">
      <t>ダンセイ</t>
    </rPh>
    <rPh sb="4" eb="5">
      <t>マン</t>
    </rPh>
    <rPh sb="5" eb="6">
      <t>エン</t>
    </rPh>
    <rPh sb="6" eb="8">
      <t>イジョウ</t>
    </rPh>
    <rPh sb="9" eb="11">
      <t>ウリアゲ</t>
    </rPh>
    <phoneticPr fontId="4"/>
  </si>
  <si>
    <t>山口県</t>
  </si>
  <si>
    <t>静岡県</t>
  </si>
  <si>
    <t>福井県</t>
  </si>
  <si>
    <t>&gt;=50000</t>
    <phoneticPr fontId="4"/>
  </si>
  <si>
    <t>滋賀県</t>
  </si>
  <si>
    <t>（問題８）</t>
    <rPh sb="1" eb="3">
      <t>モンダイ</t>
    </rPh>
    <phoneticPr fontId="4"/>
  </si>
  <si>
    <r>
      <rPr>
        <b/>
        <sz val="12"/>
        <rFont val="ＭＳ Ｐゴシック"/>
        <family val="3"/>
        <charset val="128"/>
      </rPr>
      <t>女性</t>
    </r>
    <r>
      <rPr>
        <sz val="12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カード</t>
    </r>
    <r>
      <rPr>
        <sz val="12"/>
        <rFont val="ＭＳ Ｐゴシック"/>
        <family val="3"/>
        <charset val="128"/>
      </rPr>
      <t>での</t>
    </r>
    <r>
      <rPr>
        <b/>
        <sz val="12"/>
        <color rgb="FFFF0000"/>
        <rFont val="ＭＳ Ｐゴシック"/>
        <family val="3"/>
        <charset val="128"/>
      </rPr>
      <t>売上合計</t>
    </r>
    <r>
      <rPr>
        <sz val="12"/>
        <rFont val="ＭＳ Ｐゴシック"/>
        <family val="3"/>
        <charset val="128"/>
      </rPr>
      <t>は？</t>
    </r>
    <rPh sb="0" eb="2">
      <t>ジョセイ</t>
    </rPh>
    <rPh sb="8" eb="10">
      <t>ウリアゲ</t>
    </rPh>
    <rPh sb="10" eb="12">
      <t>ゴウケイ</t>
    </rPh>
    <phoneticPr fontId="4"/>
  </si>
  <si>
    <t>カード</t>
    <phoneticPr fontId="4"/>
  </si>
  <si>
    <t>Copyright(c) Beginners Site All right reserved 2023/5/13</t>
    <phoneticPr fontId="4"/>
  </si>
  <si>
    <r>
      <rPr>
        <b/>
        <sz val="12"/>
        <rFont val="ＭＳ Ｐゴシック"/>
        <family val="3"/>
        <charset val="128"/>
      </rPr>
      <t>和歌山県</t>
    </r>
    <r>
      <rPr>
        <sz val="12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売上金額</t>
    </r>
    <r>
      <rPr>
        <sz val="12"/>
        <rFont val="ＭＳ Ｐゴシック"/>
        <family val="3"/>
        <charset val="128"/>
      </rPr>
      <t>は？</t>
    </r>
    <rPh sb="0" eb="4">
      <t>ワカヤマケン</t>
    </rPh>
    <rPh sb="5" eb="7">
      <t>ウリアゲ</t>
    </rPh>
    <rPh sb="7" eb="9">
      <t>キンガク</t>
    </rPh>
    <phoneticPr fontId="4"/>
  </si>
  <si>
    <r>
      <rPr>
        <b/>
        <sz val="12"/>
        <rFont val="ＭＳ Ｐゴシック"/>
        <family val="3"/>
        <charset val="128"/>
      </rPr>
      <t>女性</t>
    </r>
    <r>
      <rPr>
        <sz val="12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売上金額</t>
    </r>
    <r>
      <rPr>
        <sz val="12"/>
        <rFont val="ＭＳ Ｐゴシック"/>
        <family val="3"/>
        <charset val="128"/>
      </rPr>
      <t>は</t>
    </r>
    <rPh sb="0" eb="2">
      <t>ジョセイ</t>
    </rPh>
    <rPh sb="3" eb="5">
      <t>ウリアゲ</t>
    </rPh>
    <rPh sb="5" eb="7">
      <t>キンガク</t>
    </rPh>
    <phoneticPr fontId="4"/>
  </si>
  <si>
    <r>
      <rPr>
        <b/>
        <sz val="12"/>
        <rFont val="ＭＳ Ｐゴシック"/>
        <family val="3"/>
        <charset val="128"/>
      </rPr>
      <t>男性</t>
    </r>
    <r>
      <rPr>
        <sz val="12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平均売上金額</t>
    </r>
    <r>
      <rPr>
        <sz val="12"/>
        <rFont val="ＭＳ Ｐゴシック"/>
        <family val="3"/>
        <charset val="128"/>
      </rPr>
      <t>は？</t>
    </r>
    <rPh sb="0" eb="2">
      <t>ダンセイ</t>
    </rPh>
    <rPh sb="3" eb="5">
      <t>ヘイキン</t>
    </rPh>
    <rPh sb="5" eb="7">
      <t>ウリアゲ</t>
    </rPh>
    <rPh sb="7" eb="9">
      <t>キンガク</t>
    </rPh>
    <phoneticPr fontId="4"/>
  </si>
  <si>
    <r>
      <rPr>
        <b/>
        <sz val="12"/>
        <rFont val="ＭＳ Ｐゴシック"/>
        <family val="3"/>
        <charset val="128"/>
      </rPr>
      <t>神奈川県</t>
    </r>
    <r>
      <rPr>
        <sz val="12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女性</t>
    </r>
    <r>
      <rPr>
        <sz val="12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売上</t>
    </r>
    <r>
      <rPr>
        <sz val="12"/>
        <rFont val="ＭＳ Ｐゴシック"/>
        <family val="3"/>
        <charset val="128"/>
      </rPr>
      <t>は？</t>
    </r>
    <rPh sb="0" eb="4">
      <t>カナガワケン</t>
    </rPh>
    <rPh sb="5" eb="7">
      <t>ジョセイ</t>
    </rPh>
    <rPh sb="8" eb="10">
      <t>ウリアゲ</t>
    </rPh>
    <phoneticPr fontId="4"/>
  </si>
  <si>
    <r>
      <rPr>
        <b/>
        <sz val="14"/>
        <color rgb="FFFF0000"/>
        <rFont val="ＭＳ Ｐゴシック"/>
        <family val="3"/>
        <charset val="128"/>
      </rPr>
      <t>オートフィルタを使用せず</t>
    </r>
    <r>
      <rPr>
        <sz val="12"/>
        <rFont val="ＭＳ Ｐゴシック"/>
        <family val="3"/>
        <charset val="128"/>
      </rPr>
      <t>に、以下の問題に計算式を設定しましょう。</t>
    </r>
    <rPh sb="8" eb="10">
      <t>シヨウ</t>
    </rPh>
    <rPh sb="14" eb="16">
      <t>イカ</t>
    </rPh>
    <rPh sb="17" eb="19">
      <t>モンダイ</t>
    </rPh>
    <rPh sb="20" eb="22">
      <t>ケイサン</t>
    </rPh>
    <rPh sb="22" eb="23">
      <t>シキ</t>
    </rPh>
    <rPh sb="24" eb="26">
      <t>セッテイ</t>
    </rPh>
    <phoneticPr fontId="4"/>
  </si>
  <si>
    <r>
      <t>　=</t>
    </r>
    <r>
      <rPr>
        <b/>
        <sz val="14"/>
        <color indexed="12"/>
        <rFont val="ＭＳ Ｐゴシック"/>
        <family val="3"/>
        <charset val="128"/>
      </rPr>
      <t>SUMIF</t>
    </r>
    <r>
      <rPr>
        <sz val="14"/>
        <color theme="1"/>
        <rFont val="ＭＳ Ｐゴシック"/>
        <family val="3"/>
        <charset val="128"/>
      </rPr>
      <t>(</t>
    </r>
    <r>
      <rPr>
        <sz val="14"/>
        <color rgb="FFC00000"/>
        <rFont val="ＭＳ Ｐゴシック"/>
        <family val="3"/>
        <charset val="128"/>
      </rPr>
      <t>D20:D67</t>
    </r>
    <r>
      <rPr>
        <sz val="14"/>
        <color theme="1"/>
        <rFont val="ＭＳ Ｐゴシック"/>
        <family val="3"/>
        <charset val="128"/>
      </rPr>
      <t>,D55,</t>
    </r>
    <r>
      <rPr>
        <sz val="14"/>
        <color rgb="FF00B050"/>
        <rFont val="ＭＳ Ｐゴシック"/>
        <family val="3"/>
        <charset val="128"/>
      </rPr>
      <t>E20:E67</t>
    </r>
    <r>
      <rPr>
        <sz val="14"/>
        <color theme="1"/>
        <rFont val="ＭＳ Ｐゴシック"/>
        <family val="3"/>
        <charset val="128"/>
      </rPr>
      <t>)</t>
    </r>
    <phoneticPr fontId="4"/>
  </si>
  <si>
    <r>
      <t>　=</t>
    </r>
    <r>
      <rPr>
        <b/>
        <sz val="14"/>
        <color indexed="12"/>
        <rFont val="ＭＳ Ｐゴシック"/>
        <family val="3"/>
        <charset val="128"/>
      </rPr>
      <t>SUMIF</t>
    </r>
    <r>
      <rPr>
        <sz val="14"/>
        <color theme="1"/>
        <rFont val="ＭＳ Ｐゴシック"/>
        <family val="3"/>
        <charset val="128"/>
      </rPr>
      <t>(</t>
    </r>
    <r>
      <rPr>
        <sz val="14"/>
        <color rgb="FFC00000"/>
        <rFont val="ＭＳ Ｐゴシック"/>
        <family val="3"/>
        <charset val="128"/>
      </rPr>
      <t>B20:B67</t>
    </r>
    <r>
      <rPr>
        <sz val="14"/>
        <color theme="1"/>
        <rFont val="ＭＳ Ｐゴシック"/>
        <family val="3"/>
        <charset val="128"/>
      </rPr>
      <t>,B50,</t>
    </r>
    <r>
      <rPr>
        <sz val="14"/>
        <color rgb="FF00B050"/>
        <rFont val="ＭＳ Ｐゴシック"/>
        <family val="3"/>
        <charset val="128"/>
      </rPr>
      <t>E20:E67</t>
    </r>
    <r>
      <rPr>
        <sz val="14"/>
        <color theme="1"/>
        <rFont val="ＭＳ Ｐゴシック"/>
        <family val="3"/>
        <charset val="128"/>
      </rPr>
      <t>)</t>
    </r>
    <phoneticPr fontId="4"/>
  </si>
  <si>
    <r>
      <t>　=</t>
    </r>
    <r>
      <rPr>
        <b/>
        <sz val="14"/>
        <color indexed="12"/>
        <rFont val="ＭＳ Ｐゴシック"/>
        <family val="3"/>
        <charset val="128"/>
      </rPr>
      <t>DAVERAGE</t>
    </r>
    <r>
      <rPr>
        <sz val="14"/>
        <color theme="1"/>
        <rFont val="ＭＳ Ｐゴシック"/>
        <family val="3"/>
        <charset val="128"/>
      </rPr>
      <t>(</t>
    </r>
    <r>
      <rPr>
        <sz val="14"/>
        <color rgb="FF00B0F0"/>
        <rFont val="ＭＳ Ｐゴシック"/>
        <family val="3"/>
        <charset val="128"/>
      </rPr>
      <t>B19:F68</t>
    </r>
    <r>
      <rPr>
        <sz val="14"/>
        <color theme="1"/>
        <rFont val="ＭＳ Ｐゴシック"/>
        <family val="3"/>
        <charset val="128"/>
      </rPr>
      <t>,</t>
    </r>
    <r>
      <rPr>
        <sz val="14"/>
        <color theme="5" tint="-0.499984740745262"/>
        <rFont val="ＭＳ Ｐゴシック"/>
        <family val="3"/>
        <charset val="128"/>
      </rPr>
      <t>E19</t>
    </r>
    <r>
      <rPr>
        <sz val="14"/>
        <color theme="1"/>
        <rFont val="ＭＳ Ｐゴシック"/>
        <family val="3"/>
        <charset val="128"/>
      </rPr>
      <t>,</t>
    </r>
    <r>
      <rPr>
        <sz val="14"/>
        <color rgb="FFFF0000"/>
        <rFont val="ＭＳ Ｐゴシック"/>
        <family val="3"/>
        <charset val="128"/>
      </rPr>
      <t>L36:L37</t>
    </r>
    <r>
      <rPr>
        <sz val="14"/>
        <color theme="1"/>
        <rFont val="ＭＳ Ｐゴシック"/>
        <family val="3"/>
        <charset val="128"/>
      </rPr>
      <t>)</t>
    </r>
    <phoneticPr fontId="4"/>
  </si>
  <si>
    <r>
      <t>　=</t>
    </r>
    <r>
      <rPr>
        <b/>
        <sz val="14"/>
        <color indexed="12"/>
        <rFont val="ＭＳ Ｐゴシック"/>
        <family val="3"/>
        <charset val="128"/>
      </rPr>
      <t>DSUM</t>
    </r>
    <r>
      <rPr>
        <sz val="14"/>
        <color theme="1"/>
        <rFont val="ＭＳ Ｐゴシック"/>
        <family val="3"/>
        <charset val="128"/>
      </rPr>
      <t>(</t>
    </r>
    <r>
      <rPr>
        <sz val="14"/>
        <color rgb="FF00B0F0"/>
        <rFont val="ＭＳ Ｐゴシック"/>
        <family val="3"/>
        <charset val="128"/>
      </rPr>
      <t>B19:F68</t>
    </r>
    <r>
      <rPr>
        <sz val="14"/>
        <color theme="1"/>
        <rFont val="ＭＳ Ｐゴシック"/>
        <family val="3"/>
        <charset val="128"/>
      </rPr>
      <t>,</t>
    </r>
    <r>
      <rPr>
        <sz val="14"/>
        <color theme="5" tint="-0.499984740745262"/>
        <rFont val="ＭＳ Ｐゴシック"/>
        <family val="3"/>
        <charset val="128"/>
      </rPr>
      <t>E19</t>
    </r>
    <r>
      <rPr>
        <sz val="14"/>
        <color theme="1"/>
        <rFont val="ＭＳ Ｐゴシック"/>
        <family val="3"/>
        <charset val="128"/>
      </rPr>
      <t>,</t>
    </r>
    <r>
      <rPr>
        <sz val="14"/>
        <color rgb="FFFF0000"/>
        <rFont val="ＭＳ Ｐゴシック"/>
        <family val="3"/>
        <charset val="128"/>
      </rPr>
      <t>L47:M48</t>
    </r>
    <r>
      <rPr>
        <sz val="14"/>
        <color theme="1"/>
        <rFont val="ＭＳ Ｐゴシック"/>
        <family val="3"/>
        <charset val="128"/>
      </rPr>
      <t>)</t>
    </r>
    <phoneticPr fontId="4"/>
  </si>
  <si>
    <r>
      <t>　=</t>
    </r>
    <r>
      <rPr>
        <b/>
        <sz val="14"/>
        <color rgb="FFFF0000"/>
        <rFont val="ＭＳ Ｐゴシック"/>
        <family val="3"/>
        <charset val="128"/>
      </rPr>
      <t>COUNTIF</t>
    </r>
    <r>
      <rPr>
        <sz val="14"/>
        <rFont val="ＭＳ Ｐゴシック"/>
        <family val="3"/>
        <charset val="128"/>
      </rPr>
      <t>(D20:D67,</t>
    </r>
    <r>
      <rPr>
        <sz val="14"/>
        <color theme="5" tint="-0.249977111117893"/>
        <rFont val="ＭＳ Ｐゴシック"/>
        <family val="3"/>
        <charset val="128"/>
      </rPr>
      <t>"北海道"</t>
    </r>
    <r>
      <rPr>
        <sz val="14"/>
        <rFont val="ＭＳ Ｐゴシック"/>
        <family val="3"/>
        <charset val="128"/>
      </rPr>
      <t>)</t>
    </r>
    <phoneticPr fontId="4"/>
  </si>
  <si>
    <r>
      <t>　=</t>
    </r>
    <r>
      <rPr>
        <b/>
        <sz val="14"/>
        <color rgb="FFFF0000"/>
        <rFont val="ＭＳ Ｐゴシック"/>
        <family val="3"/>
        <charset val="128"/>
      </rPr>
      <t>COUNTIF</t>
    </r>
    <r>
      <rPr>
        <sz val="14"/>
        <rFont val="ＭＳ Ｐゴシック"/>
        <family val="3"/>
        <charset val="128"/>
      </rPr>
      <t>(E20:E67,</t>
    </r>
    <r>
      <rPr>
        <sz val="14"/>
        <color theme="5" tint="-0.249977111117893"/>
        <rFont val="ＭＳ Ｐゴシック"/>
        <family val="3"/>
        <charset val="128"/>
      </rPr>
      <t>"&gt;=50000"</t>
    </r>
    <r>
      <rPr>
        <sz val="14"/>
        <rFont val="ＭＳ Ｐゴシック"/>
        <family val="3"/>
        <charset val="128"/>
      </rPr>
      <t>)</t>
    </r>
    <phoneticPr fontId="4"/>
  </si>
  <si>
    <r>
      <t>　=</t>
    </r>
    <r>
      <rPr>
        <b/>
        <sz val="14"/>
        <color rgb="FFFF0000"/>
        <rFont val="ＭＳ Ｐゴシック"/>
        <family val="3"/>
        <charset val="128"/>
      </rPr>
      <t>DSUM</t>
    </r>
    <r>
      <rPr>
        <sz val="14"/>
        <rFont val="ＭＳ Ｐゴシック"/>
        <family val="3"/>
        <charset val="128"/>
      </rPr>
      <t>(</t>
    </r>
    <r>
      <rPr>
        <sz val="14"/>
        <color rgb="FF00B0F0"/>
        <rFont val="ＭＳ Ｐゴシック"/>
        <family val="3"/>
        <charset val="128"/>
      </rPr>
      <t>B19:F68</t>
    </r>
    <r>
      <rPr>
        <sz val="14"/>
        <rFont val="ＭＳ Ｐゴシック"/>
        <family val="3"/>
        <charset val="128"/>
      </rPr>
      <t>,</t>
    </r>
    <r>
      <rPr>
        <sz val="14"/>
        <color theme="5" tint="-0.249977111117893"/>
        <rFont val="ＭＳ Ｐゴシック"/>
        <family val="3"/>
        <charset val="128"/>
      </rPr>
      <t>E19</t>
    </r>
    <r>
      <rPr>
        <sz val="14"/>
        <rFont val="ＭＳ Ｐゴシック"/>
        <family val="3"/>
        <charset val="128"/>
      </rPr>
      <t>,</t>
    </r>
    <r>
      <rPr>
        <sz val="14"/>
        <color rgb="FFFF0000"/>
        <rFont val="ＭＳ Ｐゴシック"/>
        <family val="3"/>
        <charset val="128"/>
      </rPr>
      <t>L64:M65</t>
    </r>
    <r>
      <rPr>
        <sz val="14"/>
        <rFont val="ＭＳ Ｐゴシック"/>
        <family val="3"/>
        <charset val="128"/>
      </rPr>
      <t>)</t>
    </r>
    <phoneticPr fontId="4"/>
  </si>
  <si>
    <r>
      <t>　=</t>
    </r>
    <r>
      <rPr>
        <b/>
        <sz val="14"/>
        <color rgb="FFFF0000"/>
        <rFont val="ＭＳ Ｐゴシック"/>
        <family val="3"/>
        <charset val="128"/>
      </rPr>
      <t>DSUM</t>
    </r>
    <r>
      <rPr>
        <sz val="14"/>
        <color rgb="FF0070C0"/>
        <rFont val="ＭＳ Ｐゴシック"/>
        <family val="3"/>
        <charset val="128"/>
      </rPr>
      <t>(</t>
    </r>
    <r>
      <rPr>
        <sz val="14"/>
        <color rgb="FF00B0F0"/>
        <rFont val="ＭＳ Ｐゴシック"/>
        <family val="3"/>
        <charset val="128"/>
      </rPr>
      <t>B19:F67</t>
    </r>
    <r>
      <rPr>
        <sz val="14"/>
        <rFont val="ＭＳ Ｐゴシック"/>
        <family val="3"/>
        <charset val="128"/>
      </rPr>
      <t>,</t>
    </r>
    <r>
      <rPr>
        <sz val="14"/>
        <color theme="5" tint="-0.499984740745262"/>
        <rFont val="ＭＳ Ｐゴシック"/>
        <family val="3"/>
        <charset val="128"/>
      </rPr>
      <t>E19</t>
    </r>
    <r>
      <rPr>
        <sz val="14"/>
        <rFont val="ＭＳ Ｐゴシック"/>
        <family val="3"/>
        <charset val="128"/>
      </rPr>
      <t>,</t>
    </r>
    <r>
      <rPr>
        <sz val="14"/>
        <color rgb="FFFF0000"/>
        <rFont val="ＭＳ Ｐゴシック"/>
        <family val="3"/>
        <charset val="128"/>
      </rPr>
      <t>L73:M74</t>
    </r>
    <r>
      <rPr>
        <sz val="14"/>
        <rFont val="ＭＳ Ｐゴシック"/>
        <family val="3"/>
        <charset val="128"/>
      </rPr>
      <t>)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</si>
</sst>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4"/>
      <color rgb="FF0070C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4"/>
      <color theme="5" tint="-0.249977111117893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14"/>
      <color rgb="FFC00000"/>
      <name val="ＭＳ Ｐゴシック"/>
      <family val="3"/>
      <charset val="128"/>
    </font>
    <font>
      <sz val="14"/>
      <color rgb="FF00B0F0"/>
      <name val="ＭＳ Ｐゴシック"/>
      <family val="3"/>
      <charset val="128"/>
    </font>
    <font>
      <sz val="14"/>
      <color rgb="FF00B050"/>
      <name val="ＭＳ Ｐゴシック"/>
      <family val="3"/>
      <charset val="128"/>
    </font>
    <font>
      <sz val="14"/>
      <color theme="5" tint="-0.49998474074526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hair">
        <color indexed="64"/>
      </bottom>
      <diagonal/>
    </border>
    <border>
      <left style="thick">
        <color rgb="FF00B050"/>
      </left>
      <right style="thick">
        <color rgb="FF00B050"/>
      </right>
      <top style="hair">
        <color indexed="64"/>
      </top>
      <bottom style="hair">
        <color indexed="64"/>
      </bottom>
      <diagonal/>
    </border>
    <border>
      <left style="thick">
        <color rgb="FF00B050"/>
      </left>
      <right style="thick">
        <color rgb="FF00B050"/>
      </right>
      <top style="hair">
        <color indexed="64"/>
      </top>
      <bottom style="thick">
        <color rgb="FF00B05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00B0F0"/>
      </left>
      <right style="thin">
        <color indexed="64"/>
      </right>
      <top style="thick">
        <color rgb="FF00B0F0"/>
      </top>
      <bottom/>
      <diagonal/>
    </border>
    <border>
      <left style="thin">
        <color indexed="64"/>
      </left>
      <right style="thin">
        <color indexed="64"/>
      </right>
      <top style="thick">
        <color rgb="FF00B0F0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B0F0"/>
      </top>
      <bottom/>
      <diagonal/>
    </border>
    <border>
      <left style="thin">
        <color indexed="64"/>
      </left>
      <right style="thick">
        <color rgb="FF00B0F0"/>
      </right>
      <top style="thick">
        <color rgb="FF00B0F0"/>
      </top>
      <bottom style="double">
        <color indexed="64"/>
      </bottom>
      <diagonal/>
    </border>
    <border>
      <left style="thick">
        <color rgb="FF00B0F0"/>
      </left>
      <right style="thick">
        <color rgb="FFC00000"/>
      </right>
      <top style="thick">
        <color rgb="FFC00000"/>
      </top>
      <bottom style="hair">
        <color indexed="64"/>
      </bottom>
      <diagonal/>
    </border>
    <border>
      <left/>
      <right style="thick">
        <color rgb="FF00B0F0"/>
      </right>
      <top style="double">
        <color indexed="64"/>
      </top>
      <bottom style="hair">
        <color indexed="64"/>
      </bottom>
      <diagonal/>
    </border>
    <border>
      <left style="thick">
        <color rgb="FF00B0F0"/>
      </left>
      <right style="thick">
        <color rgb="FFC00000"/>
      </right>
      <top style="hair">
        <color indexed="64"/>
      </top>
      <bottom style="hair">
        <color indexed="64"/>
      </bottom>
      <diagonal/>
    </border>
    <border>
      <left/>
      <right style="thick">
        <color rgb="FF00B0F0"/>
      </right>
      <top style="hair">
        <color indexed="64"/>
      </top>
      <bottom style="hair">
        <color indexed="64"/>
      </bottom>
      <diagonal/>
    </border>
    <border>
      <left style="thick">
        <color rgb="FF00B0F0"/>
      </left>
      <right style="thick">
        <color rgb="FFC00000"/>
      </right>
      <top style="hair">
        <color indexed="64"/>
      </top>
      <bottom style="thick">
        <color rgb="FFC00000"/>
      </bottom>
      <diagonal/>
    </border>
    <border>
      <left/>
      <right style="thick">
        <color rgb="FF00B0F0"/>
      </right>
      <top style="hair">
        <color indexed="64"/>
      </top>
      <bottom style="thin">
        <color indexed="64"/>
      </bottom>
      <diagonal/>
    </border>
    <border>
      <left style="thick">
        <color rgb="FF00B0F0"/>
      </left>
      <right style="thin">
        <color indexed="64"/>
      </right>
      <top/>
      <bottom style="thick">
        <color rgb="FF00B0F0"/>
      </bottom>
      <diagonal/>
    </border>
    <border>
      <left style="thin">
        <color indexed="64"/>
      </left>
      <right style="thin">
        <color indexed="64"/>
      </right>
      <top/>
      <bottom style="thick">
        <color rgb="FF00B0F0"/>
      </bottom>
      <diagonal/>
    </border>
    <border>
      <left style="thin">
        <color indexed="64"/>
      </left>
      <right style="thick">
        <color rgb="FF00B0F0"/>
      </right>
      <top/>
      <bottom style="thick">
        <color rgb="FF00B0F0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38" fontId="5" fillId="0" borderId="0" xfId="1" applyFont="1" applyAlignme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38" fontId="6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0" fontId="8" fillId="0" borderId="0" xfId="0" quotePrefix="1" applyFont="1" applyAlignment="1">
      <alignment horizontal="left" vertical="center"/>
    </xf>
    <xf numFmtId="38" fontId="6" fillId="0" borderId="0" xfId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38" fontId="6" fillId="0" borderId="0" xfId="1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13" fillId="0" borderId="0" xfId="0" quotePrefix="1" applyFont="1">
      <alignment vertical="center"/>
    </xf>
    <xf numFmtId="176" fontId="5" fillId="0" borderId="0" xfId="0" applyNumberFormat="1" applyFont="1">
      <alignment vertical="center"/>
    </xf>
    <xf numFmtId="38" fontId="13" fillId="0" borderId="0" xfId="1" quotePrefix="1" applyFont="1" applyFill="1" applyBorder="1" applyAlignment="1">
      <alignment vertical="center"/>
    </xf>
    <xf numFmtId="0" fontId="8" fillId="0" borderId="0" xfId="0" applyFont="1">
      <alignment vertical="center"/>
    </xf>
    <xf numFmtId="0" fontId="16" fillId="5" borderId="2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38" fontId="13" fillId="0" borderId="0" xfId="1" quotePrefix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2" fillId="0" borderId="0" xfId="0" quotePrefix="1" applyFont="1" applyAlignment="1">
      <alignment horizontal="left" vertical="center"/>
    </xf>
    <xf numFmtId="38" fontId="12" fillId="0" borderId="0" xfId="1" quotePrefix="1" applyFont="1" applyFill="1" applyBorder="1" applyAlignment="1">
      <alignment horizontal="left" vertical="center"/>
    </xf>
    <xf numFmtId="38" fontId="12" fillId="0" borderId="0" xfId="1" applyFont="1" applyAlignment="1">
      <alignment horizontal="right" vertical="center"/>
    </xf>
    <xf numFmtId="38" fontId="5" fillId="0" borderId="0" xfId="1" applyFont="1" applyFill="1" applyBorder="1" applyAlignment="1">
      <alignment horizontal="right" vertical="center"/>
    </xf>
    <xf numFmtId="0" fontId="15" fillId="7" borderId="0" xfId="0" applyFont="1" applyFill="1">
      <alignment vertical="center"/>
    </xf>
    <xf numFmtId="0" fontId="8" fillId="7" borderId="0" xfId="0" applyFont="1" applyFill="1">
      <alignment vertical="center"/>
    </xf>
    <xf numFmtId="38" fontId="6" fillId="0" borderId="0" xfId="1" applyFont="1" applyAlignment="1">
      <alignment horizontal="right" vertical="center"/>
    </xf>
    <xf numFmtId="38" fontId="6" fillId="4" borderId="1" xfId="1" applyFont="1" applyFill="1" applyBorder="1" applyAlignment="1">
      <alignment horizontal="right" vertical="center"/>
    </xf>
    <xf numFmtId="38" fontId="5" fillId="4" borderId="1" xfId="1" applyFont="1" applyFill="1" applyBorder="1" applyAlignment="1">
      <alignment horizontal="right" vertical="center"/>
    </xf>
    <xf numFmtId="38" fontId="5" fillId="4" borderId="1" xfId="1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176" fontId="5" fillId="0" borderId="3" xfId="0" applyNumberFormat="1" applyFont="1" applyBorder="1">
      <alignment vertical="center"/>
    </xf>
    <xf numFmtId="176" fontId="5" fillId="0" borderId="4" xfId="0" applyNumberFormat="1" applyFont="1" applyBorder="1">
      <alignment vertical="center"/>
    </xf>
    <xf numFmtId="176" fontId="5" fillId="0" borderId="5" xfId="0" applyNumberFormat="1" applyFont="1" applyBorder="1">
      <alignment vertical="center"/>
    </xf>
    <xf numFmtId="38" fontId="5" fillId="0" borderId="6" xfId="1" applyFont="1" applyBorder="1" applyAlignment="1">
      <alignment vertical="center"/>
    </xf>
    <xf numFmtId="38" fontId="5" fillId="0" borderId="7" xfId="1" applyFont="1" applyBorder="1" applyAlignment="1">
      <alignment vertical="center"/>
    </xf>
    <xf numFmtId="38" fontId="5" fillId="0" borderId="8" xfId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38" fontId="5" fillId="0" borderId="10" xfId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0" fontId="17" fillId="2" borderId="12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6" fillId="7" borderId="14" xfId="0" applyFont="1" applyFill="1" applyBorder="1" applyAlignment="1">
      <alignment horizontal="center" vertical="center"/>
    </xf>
    <xf numFmtId="0" fontId="6" fillId="7" borderId="15" xfId="0" applyFont="1" applyFill="1" applyBorder="1" applyAlignment="1">
      <alignment horizontal="center" vertical="center"/>
    </xf>
    <xf numFmtId="38" fontId="6" fillId="7" borderId="15" xfId="1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7" borderId="17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38" fontId="5" fillId="0" borderId="19" xfId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38" fontId="5" fillId="0" borderId="21" xfId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38" fontId="5" fillId="0" borderId="23" xfId="1" applyFont="1" applyBorder="1" applyAlignment="1">
      <alignment horizontal="center" vertical="center"/>
    </xf>
    <xf numFmtId="0" fontId="5" fillId="6" borderId="24" xfId="0" applyFont="1" applyFill="1" applyBorder="1">
      <alignment vertical="center"/>
    </xf>
    <xf numFmtId="0" fontId="5" fillId="6" borderId="25" xfId="0" applyFont="1" applyFill="1" applyBorder="1">
      <alignment vertical="center"/>
    </xf>
    <xf numFmtId="38" fontId="5" fillId="6" borderId="25" xfId="1" applyFont="1" applyFill="1" applyBorder="1" applyAlignment="1">
      <alignment vertical="center"/>
    </xf>
    <xf numFmtId="38" fontId="5" fillId="0" borderId="25" xfId="1" applyFont="1" applyBorder="1" applyAlignment="1">
      <alignment vertical="center"/>
    </xf>
    <xf numFmtId="38" fontId="5" fillId="6" borderId="26" xfId="1" applyFont="1" applyFill="1" applyBorder="1" applyAlignment="1">
      <alignment vertical="center"/>
    </xf>
    <xf numFmtId="0" fontId="17" fillId="2" borderId="27" xfId="0" applyFont="1" applyFill="1" applyBorder="1" applyAlignment="1">
      <alignment horizontal="center" vertical="center"/>
    </xf>
    <xf numFmtId="0" fontId="17" fillId="2" borderId="28" xfId="0" applyFont="1" applyFill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619125</xdr:colOff>
      <xdr:row>1</xdr:row>
      <xdr:rowOff>142876</xdr:rowOff>
    </xdr:from>
    <xdr:to>
      <xdr:col>9</xdr:col>
      <xdr:colOff>342900</xdr:colOff>
      <xdr:row>5</xdr:row>
      <xdr:rowOff>161925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13C4B07-C386-4D13-87C9-BD0EFB999262}"/>
            </a:ext>
          </a:extLst>
        </xdr:cNvPr>
        <xdr:cNvSpPr txBox="1">
          <a:spLocks noChangeArrowheads="1"/>
        </xdr:cNvSpPr>
      </xdr:nvSpPr>
      <xdr:spPr bwMode="auto">
        <a:xfrm>
          <a:off x="2105025" y="356236"/>
          <a:ext cx="3449955" cy="872489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集計の復習　（関数）</a:t>
          </a:r>
        </a:p>
      </xdr:txBody>
    </xdr:sp>
    <xdr:clientData/>
  </xdr:twoCellAnchor>
  <xdr:twoCellAnchor>
    <xdr:from>
      <xdr:col>1</xdr:col>
      <xdr:colOff>544044</xdr:colOff>
      <xdr:row>7</xdr:row>
      <xdr:rowOff>29570</xdr:rowOff>
    </xdr:from>
    <xdr:to>
      <xdr:col>12</xdr:col>
      <xdr:colOff>611354</xdr:colOff>
      <xdr:row>10</xdr:row>
      <xdr:rowOff>200025</xdr:rowOff>
    </xdr:to>
    <xdr:grpSp>
      <xdr:nvGrpSpPr>
        <xdr:cNvPr id="3" name="Group 1158">
          <a:extLst>
            <a:ext uri="{FF2B5EF4-FFF2-40B4-BE49-F238E27FC236}">
              <a16:creationId xmlns:a16="http://schemas.microsoft.com/office/drawing/2014/main" id="{88BE5823-F329-4F1B-8D42-D18E34C48BC3}"/>
            </a:ext>
          </a:extLst>
        </xdr:cNvPr>
        <xdr:cNvGrpSpPr>
          <a:grpSpLocks/>
        </xdr:cNvGrpSpPr>
      </xdr:nvGrpSpPr>
      <xdr:grpSpPr bwMode="auto">
        <a:xfrm>
          <a:off x="704064" y="1523090"/>
          <a:ext cx="7260590" cy="810535"/>
          <a:chOff x="80" y="149"/>
          <a:chExt cx="608" cy="71"/>
        </a:xfrm>
      </xdr:grpSpPr>
      <xdr:sp macro="" textlink="">
        <xdr:nvSpPr>
          <xdr:cNvPr id="4" name="Text Box 1069" descr="キャンバス">
            <a:extLst>
              <a:ext uri="{FF2B5EF4-FFF2-40B4-BE49-F238E27FC236}">
                <a16:creationId xmlns:a16="http://schemas.microsoft.com/office/drawing/2014/main" id="{0AFA5C59-80B7-3639-481D-5F8FB46F618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3" y="189"/>
            <a:ext cx="19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1070" descr="オーク">
            <a:extLst>
              <a:ext uri="{FF2B5EF4-FFF2-40B4-BE49-F238E27FC236}">
                <a16:creationId xmlns:a16="http://schemas.microsoft.com/office/drawing/2014/main" id="{9A5EE887-06B0-57A6-EE04-EADA2C319A7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92" y="189"/>
            <a:ext cx="181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1071">
            <a:extLst>
              <a:ext uri="{FF2B5EF4-FFF2-40B4-BE49-F238E27FC236}">
                <a16:creationId xmlns:a16="http://schemas.microsoft.com/office/drawing/2014/main" id="{D85B2755-ECAF-8CB9-9366-1B71063F242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39" y="149"/>
            <a:ext cx="49" cy="2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1072">
            <a:extLst>
              <a:ext uri="{FF2B5EF4-FFF2-40B4-BE49-F238E27FC236}">
                <a16:creationId xmlns:a16="http://schemas.microsoft.com/office/drawing/2014/main" id="{5EFC09B4-D4FC-7540-8621-80747FD6C65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80" y="151"/>
            <a:ext cx="48" cy="33"/>
          </a:xfrm>
          <a:prstGeom prst="rect">
            <a:avLst/>
          </a:prstGeom>
          <a:noFill/>
        </xdr:spPr>
      </xdr:pic>
    </xdr:grpSp>
    <xdr:clientData/>
  </xdr:twoCellAnchor>
  <xdr:twoCellAnchor>
    <xdr:from>
      <xdr:col>5</xdr:col>
      <xdr:colOff>655320</xdr:colOff>
      <xdr:row>12</xdr:row>
      <xdr:rowOff>144780</xdr:rowOff>
    </xdr:from>
    <xdr:to>
      <xdr:col>9</xdr:col>
      <xdr:colOff>365760</xdr:colOff>
      <xdr:row>15</xdr:row>
      <xdr:rowOff>137160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9C9C4E9D-29A1-44C3-A300-241C4B78148A}"/>
            </a:ext>
          </a:extLst>
        </xdr:cNvPr>
        <xdr:cNvSpPr txBox="1"/>
      </xdr:nvSpPr>
      <xdr:spPr>
        <a:xfrm>
          <a:off x="3467100" y="2705100"/>
          <a:ext cx="2110740" cy="632460"/>
        </a:xfrm>
        <a:prstGeom prst="rect">
          <a:avLst/>
        </a:prstGeom>
        <a:ln/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400" b="1"/>
            <a:t>復　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6AAEC-EE58-435E-A00E-624D75F0A393}">
  <dimension ref="A1:O75"/>
  <sheetViews>
    <sheetView tabSelected="1" workbookViewId="0">
      <selection activeCell="A2" sqref="A2"/>
    </sheetView>
  </sheetViews>
  <sheetFormatPr defaultColWidth="11.5" defaultRowHeight="17.25" customHeight="1" x14ac:dyDescent="0.45"/>
  <cols>
    <col min="1" max="1" width="2.09765625" style="2" customWidth="1"/>
    <col min="2" max="3" width="8.69921875" style="2" customWidth="1"/>
    <col min="4" max="4" width="8.69921875" style="3" customWidth="1"/>
    <col min="5" max="5" width="8.69921875" style="2" customWidth="1"/>
    <col min="6" max="6" width="10.3984375" style="2" customWidth="1"/>
    <col min="7" max="8" width="8.69921875" style="2" customWidth="1"/>
    <col min="9" max="9" width="3.69921875" style="1" customWidth="1"/>
    <col min="10" max="11" width="8.69921875" style="1" customWidth="1"/>
    <col min="12" max="12" width="10.69921875" style="1" customWidth="1"/>
    <col min="13" max="13" width="12.09765625" style="1" customWidth="1"/>
    <col min="14" max="16" width="8.69921875" style="2" customWidth="1"/>
    <col min="17" max="18" width="9" style="2" customWidth="1"/>
    <col min="19" max="16384" width="11.5" style="2"/>
  </cols>
  <sheetData>
    <row r="1" spans="1:13" ht="17.25" customHeight="1" x14ac:dyDescent="0.45">
      <c r="A1" s="34" t="s">
        <v>57</v>
      </c>
      <c r="B1" s="34"/>
      <c r="C1" s="34"/>
      <c r="D1" s="34"/>
      <c r="E1" s="34"/>
      <c r="F1" s="34"/>
      <c r="G1" s="34"/>
      <c r="H1" s="34"/>
      <c r="I1" s="34"/>
    </row>
    <row r="9" spans="1:13" ht="17.25" customHeight="1" x14ac:dyDescent="0.45">
      <c r="C9" s="4"/>
      <c r="D9" s="2"/>
    </row>
    <row r="10" spans="1:13" ht="17.25" customHeight="1" x14ac:dyDescent="0.45">
      <c r="C10" s="4"/>
      <c r="D10" s="2"/>
    </row>
    <row r="11" spans="1:13" ht="17.25" customHeight="1" x14ac:dyDescent="0.45">
      <c r="C11" s="4"/>
      <c r="D11" s="2"/>
    </row>
    <row r="12" spans="1:13" ht="17.25" customHeight="1" x14ac:dyDescent="0.45">
      <c r="C12" s="4"/>
      <c r="D12" s="2"/>
    </row>
    <row r="13" spans="1:13" ht="17.25" customHeight="1" x14ac:dyDescent="0.45">
      <c r="C13" s="4"/>
      <c r="D13" s="2"/>
    </row>
    <row r="14" spans="1:13" ht="17.25" customHeight="1" x14ac:dyDescent="0.45">
      <c r="G14" s="5"/>
    </row>
    <row r="15" spans="1:13" ht="17.25" customHeight="1" x14ac:dyDescent="0.45">
      <c r="D15" s="2"/>
      <c r="F15" s="6"/>
      <c r="G15" s="7"/>
      <c r="H15" s="7"/>
      <c r="I15" s="7"/>
      <c r="J15" s="7"/>
      <c r="K15" s="7"/>
      <c r="L15" s="8"/>
      <c r="M15" s="9"/>
    </row>
    <row r="16" spans="1:13" ht="17.25" customHeight="1" x14ac:dyDescent="0.45">
      <c r="D16" s="2"/>
      <c r="F16" s="6"/>
      <c r="G16" s="7"/>
      <c r="H16" s="7"/>
      <c r="I16" s="7"/>
      <c r="J16" s="9"/>
      <c r="K16" s="2"/>
      <c r="L16" s="8"/>
    </row>
    <row r="17" spans="2:15" ht="17.25" customHeight="1" x14ac:dyDescent="0.45">
      <c r="D17" s="7"/>
      <c r="F17" s="6"/>
      <c r="G17" s="7"/>
      <c r="H17" s="7"/>
      <c r="I17" s="2"/>
      <c r="J17" s="7"/>
      <c r="K17" s="7"/>
      <c r="L17" s="8"/>
      <c r="M17" s="9"/>
    </row>
    <row r="18" spans="2:15" ht="17.25" customHeight="1" thickBot="1" x14ac:dyDescent="0.5">
      <c r="J18" s="1" t="s">
        <v>62</v>
      </c>
    </row>
    <row r="19" spans="2:15" ht="17.25" customHeight="1" thickTop="1" thickBot="1" x14ac:dyDescent="0.5">
      <c r="B19" s="46" t="s">
        <v>0</v>
      </c>
      <c r="C19" s="47" t="s">
        <v>1</v>
      </c>
      <c r="D19" s="48" t="s">
        <v>2</v>
      </c>
      <c r="E19" s="49" t="s">
        <v>3</v>
      </c>
      <c r="F19" s="50" t="s">
        <v>4</v>
      </c>
      <c r="J19" s="1" t="s">
        <v>5</v>
      </c>
      <c r="K19" s="2"/>
      <c r="L19" s="2"/>
      <c r="M19" s="10"/>
      <c r="N19" s="11"/>
      <c r="O19" s="11"/>
    </row>
    <row r="20" spans="2:15" ht="17.25" customHeight="1" thickTop="1" x14ac:dyDescent="0.45">
      <c r="B20" s="51" t="s">
        <v>6</v>
      </c>
      <c r="C20" s="35">
        <f ca="1">TODAY()</f>
        <v>45121</v>
      </c>
      <c r="D20" s="38" t="s">
        <v>7</v>
      </c>
      <c r="E20" s="41">
        <v>9993</v>
      </c>
      <c r="F20" s="52" t="s">
        <v>8</v>
      </c>
      <c r="J20" s="1" t="s">
        <v>9</v>
      </c>
      <c r="K20" s="2"/>
      <c r="L20" s="2"/>
      <c r="M20" s="7"/>
      <c r="N20" s="7"/>
      <c r="O20" s="12"/>
    </row>
    <row r="21" spans="2:15" ht="17.25" customHeight="1" x14ac:dyDescent="0.45">
      <c r="B21" s="53" t="s">
        <v>6</v>
      </c>
      <c r="C21" s="36">
        <f ca="1">C20+1</f>
        <v>45122</v>
      </c>
      <c r="D21" s="39" t="s">
        <v>7</v>
      </c>
      <c r="E21" s="42">
        <v>5960</v>
      </c>
      <c r="F21" s="54" t="s">
        <v>8</v>
      </c>
      <c r="K21" s="2"/>
      <c r="M21" s="7"/>
      <c r="N21" s="7"/>
      <c r="O21" s="12"/>
    </row>
    <row r="22" spans="2:15" ht="17.25" customHeight="1" x14ac:dyDescent="0.45">
      <c r="B22" s="53" t="s">
        <v>10</v>
      </c>
      <c r="C22" s="36">
        <f t="shared" ref="C22:C67" ca="1" si="0">C21+1</f>
        <v>45123</v>
      </c>
      <c r="D22" s="39" t="s">
        <v>11</v>
      </c>
      <c r="E22" s="42">
        <v>7905</v>
      </c>
      <c r="F22" s="54" t="s">
        <v>12</v>
      </c>
      <c r="I22" s="13" t="s">
        <v>13</v>
      </c>
      <c r="M22" s="2"/>
      <c r="O22" s="12"/>
    </row>
    <row r="23" spans="2:15" ht="17.25" customHeight="1" x14ac:dyDescent="0.45">
      <c r="B23" s="53" t="s">
        <v>6</v>
      </c>
      <c r="C23" s="36">
        <f t="shared" ca="1" si="0"/>
        <v>45124</v>
      </c>
      <c r="D23" s="39" t="s">
        <v>14</v>
      </c>
      <c r="E23" s="42">
        <v>96350</v>
      </c>
      <c r="F23" s="54" t="s">
        <v>8</v>
      </c>
      <c r="I23" s="2"/>
      <c r="J23" s="2"/>
      <c r="K23" s="2"/>
      <c r="M23" s="2"/>
      <c r="O23" s="12"/>
    </row>
    <row r="24" spans="2:15" ht="17.25" customHeight="1" x14ac:dyDescent="0.45">
      <c r="B24" s="53" t="s">
        <v>10</v>
      </c>
      <c r="C24" s="36">
        <f t="shared" ca="1" si="0"/>
        <v>45125</v>
      </c>
      <c r="D24" s="39" t="s">
        <v>7</v>
      </c>
      <c r="E24" s="42">
        <v>5903</v>
      </c>
      <c r="F24" s="54" t="s">
        <v>8</v>
      </c>
      <c r="I24" s="14" t="s">
        <v>15</v>
      </c>
      <c r="J24" s="1" t="s">
        <v>58</v>
      </c>
      <c r="K24" s="2"/>
      <c r="L24" s="7"/>
      <c r="M24" s="31"/>
      <c r="O24" s="12"/>
    </row>
    <row r="25" spans="2:15" ht="17.25" customHeight="1" x14ac:dyDescent="0.45">
      <c r="B25" s="53" t="s">
        <v>10</v>
      </c>
      <c r="C25" s="36">
        <f t="shared" ca="1" si="0"/>
        <v>45126</v>
      </c>
      <c r="D25" s="39" t="s">
        <v>16</v>
      </c>
      <c r="E25" s="42">
        <v>7500</v>
      </c>
      <c r="F25" s="54" t="s">
        <v>8</v>
      </c>
      <c r="K25" s="15" t="s">
        <v>17</v>
      </c>
      <c r="L25" s="6">
        <f>SUMIF(D20:D67,D55,E20:E67)</f>
        <v>7390</v>
      </c>
      <c r="M25" s="16" t="s">
        <v>63</v>
      </c>
      <c r="O25" s="12"/>
    </row>
    <row r="26" spans="2:15" ht="17.25" customHeight="1" x14ac:dyDescent="0.45">
      <c r="B26" s="53" t="s">
        <v>6</v>
      </c>
      <c r="C26" s="36">
        <f t="shared" ca="1" si="0"/>
        <v>45127</v>
      </c>
      <c r="D26" s="39" t="s">
        <v>18</v>
      </c>
      <c r="E26" s="42">
        <v>9950</v>
      </c>
      <c r="F26" s="54" t="s">
        <v>8</v>
      </c>
      <c r="K26" s="2"/>
      <c r="L26" s="7"/>
      <c r="M26" s="7"/>
      <c r="O26" s="12"/>
    </row>
    <row r="27" spans="2:15" ht="17.25" customHeight="1" x14ac:dyDescent="0.45">
      <c r="B27" s="53" t="s">
        <v>6</v>
      </c>
      <c r="C27" s="36">
        <f t="shared" ca="1" si="0"/>
        <v>45128</v>
      </c>
      <c r="D27" s="39" t="s">
        <v>18</v>
      </c>
      <c r="E27" s="42">
        <v>9950</v>
      </c>
      <c r="F27" s="54" t="s">
        <v>12</v>
      </c>
      <c r="I27" s="14" t="s">
        <v>19</v>
      </c>
      <c r="J27" s="1" t="s">
        <v>59</v>
      </c>
      <c r="K27" s="17"/>
      <c r="L27" s="7"/>
      <c r="M27" s="31"/>
      <c r="O27" s="12"/>
    </row>
    <row r="28" spans="2:15" ht="17.25" customHeight="1" x14ac:dyDescent="0.45">
      <c r="B28" s="53" t="s">
        <v>10</v>
      </c>
      <c r="C28" s="36">
        <f t="shared" ca="1" si="0"/>
        <v>45129</v>
      </c>
      <c r="D28" s="39" t="s">
        <v>20</v>
      </c>
      <c r="E28" s="42">
        <v>7390</v>
      </c>
      <c r="F28" s="54" t="s">
        <v>12</v>
      </c>
      <c r="G28" s="1"/>
      <c r="K28" s="15" t="s">
        <v>17</v>
      </c>
      <c r="L28" s="30">
        <f>SUMIF(B20:B67,B50,E20:E67)</f>
        <v>430581</v>
      </c>
      <c r="M28" s="18" t="s">
        <v>64</v>
      </c>
      <c r="O28" s="12"/>
    </row>
    <row r="29" spans="2:15" ht="17.25" customHeight="1" x14ac:dyDescent="0.45">
      <c r="B29" s="53" t="s">
        <v>6</v>
      </c>
      <c r="C29" s="36">
        <f t="shared" ca="1" si="0"/>
        <v>45130</v>
      </c>
      <c r="D29" s="39" t="s">
        <v>21</v>
      </c>
      <c r="E29" s="42">
        <v>5903</v>
      </c>
      <c r="F29" s="54" t="s">
        <v>12</v>
      </c>
      <c r="G29" s="1"/>
      <c r="L29" s="17"/>
      <c r="M29" s="7"/>
      <c r="N29" s="7"/>
      <c r="O29" s="12"/>
    </row>
    <row r="30" spans="2:15" ht="17.25" customHeight="1" x14ac:dyDescent="0.45">
      <c r="B30" s="53" t="s">
        <v>10</v>
      </c>
      <c r="C30" s="36">
        <f t="shared" ca="1" si="0"/>
        <v>45131</v>
      </c>
      <c r="D30" s="39" t="s">
        <v>18</v>
      </c>
      <c r="E30" s="42">
        <v>7500</v>
      </c>
      <c r="F30" s="54" t="s">
        <v>12</v>
      </c>
      <c r="G30" s="1"/>
      <c r="I30" s="14" t="s">
        <v>22</v>
      </c>
      <c r="J30" s="1" t="s">
        <v>60</v>
      </c>
      <c r="L30" s="17"/>
      <c r="M30" s="31"/>
      <c r="N30" s="7"/>
      <c r="O30" s="12"/>
    </row>
    <row r="31" spans="2:15" ht="17.25" customHeight="1" x14ac:dyDescent="0.45">
      <c r="B31" s="53" t="s">
        <v>10</v>
      </c>
      <c r="C31" s="36">
        <f t="shared" ca="1" si="0"/>
        <v>45132</v>
      </c>
      <c r="D31" s="39" t="s">
        <v>23</v>
      </c>
      <c r="E31" s="42">
        <v>37950</v>
      </c>
      <c r="F31" s="54" t="s">
        <v>8</v>
      </c>
      <c r="G31" s="1"/>
      <c r="K31" s="15" t="s">
        <v>17</v>
      </c>
      <c r="L31" s="30">
        <f>DAVERAGE(B19:F68,E19,L36:L37)</f>
        <v>31372.541666666668</v>
      </c>
      <c r="M31" s="16" t="s">
        <v>65</v>
      </c>
      <c r="O31" s="12"/>
    </row>
    <row r="32" spans="2:15" ht="17.25" customHeight="1" x14ac:dyDescent="0.45">
      <c r="B32" s="53" t="s">
        <v>6</v>
      </c>
      <c r="C32" s="36">
        <f t="shared" ca="1" si="0"/>
        <v>45133</v>
      </c>
      <c r="D32" s="39" t="s">
        <v>18</v>
      </c>
      <c r="E32" s="42">
        <v>7963</v>
      </c>
      <c r="F32" s="54" t="s">
        <v>8</v>
      </c>
      <c r="G32" s="1"/>
      <c r="O32" s="12"/>
    </row>
    <row r="33" spans="2:15" ht="17.25" customHeight="1" x14ac:dyDescent="0.45">
      <c r="B33" s="53" t="s">
        <v>6</v>
      </c>
      <c r="C33" s="36">
        <f t="shared" ca="1" si="0"/>
        <v>45134</v>
      </c>
      <c r="D33" s="39" t="s">
        <v>24</v>
      </c>
      <c r="E33" s="42">
        <v>6950</v>
      </c>
      <c r="F33" s="54" t="s">
        <v>8</v>
      </c>
      <c r="G33" s="1"/>
      <c r="J33" s="1" t="s">
        <v>25</v>
      </c>
      <c r="L33" s="17"/>
      <c r="M33" s="7"/>
      <c r="N33" s="7"/>
      <c r="O33" s="12"/>
    </row>
    <row r="34" spans="2:15" ht="17.25" customHeight="1" x14ac:dyDescent="0.45">
      <c r="B34" s="53" t="s">
        <v>10</v>
      </c>
      <c r="C34" s="36">
        <f t="shared" ca="1" si="0"/>
        <v>45135</v>
      </c>
      <c r="D34" s="39" t="s">
        <v>21</v>
      </c>
      <c r="E34" s="42">
        <v>7630</v>
      </c>
      <c r="F34" s="54" t="s">
        <v>8</v>
      </c>
      <c r="G34" s="1"/>
      <c r="L34" s="17"/>
      <c r="M34" s="7"/>
      <c r="N34" s="7"/>
    </row>
    <row r="35" spans="2:15" ht="17.25" customHeight="1" thickBot="1" x14ac:dyDescent="0.5">
      <c r="B35" s="53" t="s">
        <v>6</v>
      </c>
      <c r="C35" s="36">
        <f t="shared" ca="1" si="0"/>
        <v>45136</v>
      </c>
      <c r="D35" s="39" t="s">
        <v>26</v>
      </c>
      <c r="E35" s="42">
        <v>9390</v>
      </c>
      <c r="F35" s="54" t="s">
        <v>8</v>
      </c>
      <c r="G35" s="1"/>
      <c r="J35" s="19"/>
      <c r="K35" s="28" t="s">
        <v>27</v>
      </c>
      <c r="L35" s="29"/>
      <c r="M35" s="29"/>
      <c r="N35" s="19"/>
    </row>
    <row r="36" spans="2:15" ht="17.25" customHeight="1" thickTop="1" thickBot="1" x14ac:dyDescent="0.5">
      <c r="B36" s="53" t="s">
        <v>10</v>
      </c>
      <c r="C36" s="36">
        <f t="shared" ca="1" si="0"/>
        <v>45137</v>
      </c>
      <c r="D36" s="39" t="s">
        <v>28</v>
      </c>
      <c r="E36" s="42">
        <v>3935</v>
      </c>
      <c r="F36" s="54" t="s">
        <v>8</v>
      </c>
      <c r="G36" s="1"/>
      <c r="J36" s="20" t="s">
        <v>29</v>
      </c>
      <c r="K36" s="11" t="s">
        <v>30</v>
      </c>
      <c r="L36" s="44" t="s">
        <v>0</v>
      </c>
      <c r="M36" s="12"/>
      <c r="N36" s="19"/>
      <c r="O36" s="12"/>
    </row>
    <row r="37" spans="2:15" ht="17.25" customHeight="1" thickTop="1" thickBot="1" x14ac:dyDescent="0.5">
      <c r="B37" s="53" t="s">
        <v>10</v>
      </c>
      <c r="C37" s="36">
        <f t="shared" ca="1" si="0"/>
        <v>45138</v>
      </c>
      <c r="D37" s="39" t="s">
        <v>31</v>
      </c>
      <c r="E37" s="42">
        <v>6570</v>
      </c>
      <c r="F37" s="54" t="s">
        <v>8</v>
      </c>
      <c r="G37" s="1"/>
      <c r="J37" s="19"/>
      <c r="K37" s="19"/>
      <c r="L37" s="45" t="s">
        <v>6</v>
      </c>
      <c r="M37" s="12"/>
      <c r="N37" s="19"/>
      <c r="O37" s="12"/>
    </row>
    <row r="38" spans="2:15" ht="17.25" customHeight="1" thickTop="1" x14ac:dyDescent="0.45">
      <c r="B38" s="53" t="s">
        <v>6</v>
      </c>
      <c r="C38" s="36">
        <f t="shared" ca="1" si="0"/>
        <v>45139</v>
      </c>
      <c r="D38" s="39" t="s">
        <v>23</v>
      </c>
      <c r="E38" s="42">
        <v>95570</v>
      </c>
      <c r="F38" s="54" t="s">
        <v>12</v>
      </c>
      <c r="G38" s="1"/>
      <c r="J38" s="19"/>
      <c r="K38" s="21" t="s">
        <v>32</v>
      </c>
      <c r="L38" s="19"/>
      <c r="M38" s="19"/>
      <c r="N38" s="19"/>
      <c r="O38" s="12"/>
    </row>
    <row r="39" spans="2:15" ht="17.25" customHeight="1" x14ac:dyDescent="0.45">
      <c r="B39" s="53" t="s">
        <v>6</v>
      </c>
      <c r="C39" s="36">
        <f t="shared" ca="1" si="0"/>
        <v>45140</v>
      </c>
      <c r="D39" s="39" t="s">
        <v>33</v>
      </c>
      <c r="E39" s="42">
        <v>7050</v>
      </c>
      <c r="F39" s="54" t="s">
        <v>12</v>
      </c>
      <c r="G39" s="1"/>
      <c r="L39" s="17"/>
      <c r="M39" s="7"/>
      <c r="N39" s="7"/>
      <c r="O39" s="12"/>
    </row>
    <row r="40" spans="2:15" ht="17.25" customHeight="1" x14ac:dyDescent="0.45">
      <c r="B40" s="53" t="s">
        <v>10</v>
      </c>
      <c r="C40" s="36">
        <f t="shared" ca="1" si="0"/>
        <v>45141</v>
      </c>
      <c r="D40" s="39" t="s">
        <v>34</v>
      </c>
      <c r="E40" s="42">
        <v>5990</v>
      </c>
      <c r="F40" s="54" t="s">
        <v>8</v>
      </c>
      <c r="G40" s="1"/>
      <c r="O40" s="12"/>
    </row>
    <row r="41" spans="2:15" ht="17.25" customHeight="1" x14ac:dyDescent="0.45">
      <c r="B41" s="53" t="s">
        <v>10</v>
      </c>
      <c r="C41" s="36">
        <f t="shared" ca="1" si="0"/>
        <v>45142</v>
      </c>
      <c r="D41" s="39" t="s">
        <v>35</v>
      </c>
      <c r="E41" s="42">
        <v>3000</v>
      </c>
      <c r="F41" s="54" t="s">
        <v>8</v>
      </c>
      <c r="G41" s="1"/>
      <c r="I41" s="14" t="s">
        <v>36</v>
      </c>
      <c r="J41" s="1" t="s">
        <v>61</v>
      </c>
      <c r="L41" s="17"/>
      <c r="M41" s="31"/>
      <c r="N41" s="7"/>
      <c r="O41" s="12"/>
    </row>
    <row r="42" spans="2:15" ht="17.25" customHeight="1" x14ac:dyDescent="0.45">
      <c r="B42" s="53" t="s">
        <v>10</v>
      </c>
      <c r="C42" s="36">
        <f t="shared" ca="1" si="0"/>
        <v>45143</v>
      </c>
      <c r="D42" s="39" t="s">
        <v>21</v>
      </c>
      <c r="E42" s="42">
        <v>7390</v>
      </c>
      <c r="F42" s="54" t="s">
        <v>8</v>
      </c>
      <c r="G42" s="1"/>
      <c r="K42" s="15" t="s">
        <v>17</v>
      </c>
      <c r="L42" s="30">
        <f>DSUM(B19:F68,E19,L47:M48)</f>
        <v>20205</v>
      </c>
      <c r="M42" s="22" t="s">
        <v>66</v>
      </c>
      <c r="O42" s="12"/>
    </row>
    <row r="43" spans="2:15" ht="17.25" customHeight="1" x14ac:dyDescent="0.45">
      <c r="B43" s="53" t="s">
        <v>6</v>
      </c>
      <c r="C43" s="36">
        <f t="shared" ca="1" si="0"/>
        <v>45144</v>
      </c>
      <c r="D43" s="39" t="s">
        <v>20</v>
      </c>
      <c r="E43" s="42">
        <v>3935</v>
      </c>
      <c r="F43" s="54" t="s">
        <v>8</v>
      </c>
      <c r="G43" s="1"/>
      <c r="O43" s="12"/>
    </row>
    <row r="44" spans="2:15" ht="17.25" customHeight="1" x14ac:dyDescent="0.45">
      <c r="B44" s="53" t="s">
        <v>10</v>
      </c>
      <c r="C44" s="36">
        <f t="shared" ca="1" si="0"/>
        <v>45145</v>
      </c>
      <c r="D44" s="39" t="s">
        <v>37</v>
      </c>
      <c r="E44" s="42">
        <v>99790</v>
      </c>
      <c r="F44" s="54" t="s">
        <v>8</v>
      </c>
      <c r="G44" s="1"/>
      <c r="J44" s="1" t="s">
        <v>25</v>
      </c>
      <c r="L44" s="17"/>
      <c r="M44" s="7"/>
      <c r="N44" s="7"/>
      <c r="O44" s="12"/>
    </row>
    <row r="45" spans="2:15" ht="17.25" customHeight="1" x14ac:dyDescent="0.45">
      <c r="B45" s="53" t="s">
        <v>6</v>
      </c>
      <c r="C45" s="36">
        <f t="shared" ca="1" si="0"/>
        <v>45146</v>
      </c>
      <c r="D45" s="39" t="s">
        <v>38</v>
      </c>
      <c r="E45" s="42">
        <v>96050</v>
      </c>
      <c r="F45" s="54" t="s">
        <v>12</v>
      </c>
      <c r="G45" s="1"/>
      <c r="L45" s="17"/>
      <c r="M45" s="7"/>
      <c r="N45" s="7"/>
      <c r="O45" s="12"/>
    </row>
    <row r="46" spans="2:15" ht="17.25" customHeight="1" thickBot="1" x14ac:dyDescent="0.5">
      <c r="B46" s="53" t="s">
        <v>6</v>
      </c>
      <c r="C46" s="36">
        <f t="shared" ca="1" si="0"/>
        <v>45147</v>
      </c>
      <c r="D46" s="39" t="s">
        <v>39</v>
      </c>
      <c r="E46" s="42">
        <v>9950</v>
      </c>
      <c r="F46" s="54" t="s">
        <v>12</v>
      </c>
      <c r="J46" s="19"/>
      <c r="K46" s="28" t="s">
        <v>27</v>
      </c>
      <c r="L46" s="29"/>
      <c r="M46" s="29"/>
      <c r="N46" s="19"/>
      <c r="O46" s="12"/>
    </row>
    <row r="47" spans="2:15" ht="17.25" customHeight="1" thickTop="1" thickBot="1" x14ac:dyDescent="0.5">
      <c r="B47" s="53" t="s">
        <v>10</v>
      </c>
      <c r="C47" s="36">
        <f t="shared" ca="1" si="0"/>
        <v>45148</v>
      </c>
      <c r="D47" s="39" t="s">
        <v>18</v>
      </c>
      <c r="E47" s="42">
        <v>3330</v>
      </c>
      <c r="F47" s="54" t="s">
        <v>8</v>
      </c>
      <c r="J47" s="20" t="s">
        <v>29</v>
      </c>
      <c r="K47" s="11" t="s">
        <v>30</v>
      </c>
      <c r="L47" s="62" t="s">
        <v>0</v>
      </c>
      <c r="M47" s="63" t="s">
        <v>2</v>
      </c>
      <c r="N47" s="19"/>
      <c r="O47" s="12"/>
    </row>
    <row r="48" spans="2:15" ht="17.25" customHeight="1" thickTop="1" thickBot="1" x14ac:dyDescent="0.5">
      <c r="B48" s="53" t="s">
        <v>10</v>
      </c>
      <c r="C48" s="36">
        <f t="shared" ca="1" si="0"/>
        <v>45149</v>
      </c>
      <c r="D48" s="39" t="s">
        <v>35</v>
      </c>
      <c r="E48" s="42">
        <v>7390</v>
      </c>
      <c r="F48" s="54" t="s">
        <v>8</v>
      </c>
      <c r="J48" s="19"/>
      <c r="K48" s="19"/>
      <c r="L48" s="64" t="s">
        <v>10</v>
      </c>
      <c r="M48" s="65" t="s">
        <v>40</v>
      </c>
      <c r="N48" s="19"/>
      <c r="O48" s="12"/>
    </row>
    <row r="49" spans="2:15" ht="17.25" customHeight="1" thickTop="1" x14ac:dyDescent="0.45">
      <c r="B49" s="53" t="s">
        <v>6</v>
      </c>
      <c r="C49" s="36">
        <f t="shared" ca="1" si="0"/>
        <v>45150</v>
      </c>
      <c r="D49" s="39" t="s">
        <v>28</v>
      </c>
      <c r="E49" s="42">
        <v>6990</v>
      </c>
      <c r="F49" s="54" t="s">
        <v>8</v>
      </c>
      <c r="J49" s="19"/>
      <c r="K49" s="21" t="s">
        <v>32</v>
      </c>
      <c r="L49" s="19"/>
      <c r="M49" s="19"/>
      <c r="N49" s="19"/>
      <c r="O49" s="12"/>
    </row>
    <row r="50" spans="2:15" ht="17.25" customHeight="1" x14ac:dyDescent="0.45">
      <c r="B50" s="53" t="s">
        <v>10</v>
      </c>
      <c r="C50" s="36">
        <f t="shared" ca="1" si="0"/>
        <v>45151</v>
      </c>
      <c r="D50" s="39" t="s">
        <v>18</v>
      </c>
      <c r="E50" s="42">
        <v>9375</v>
      </c>
      <c r="F50" s="54" t="s">
        <v>8</v>
      </c>
      <c r="K50" s="23"/>
      <c r="L50" s="17"/>
      <c r="M50" s="7"/>
      <c r="N50" s="7"/>
      <c r="O50" s="12"/>
    </row>
    <row r="51" spans="2:15" ht="17.25" customHeight="1" x14ac:dyDescent="0.45">
      <c r="B51" s="53" t="s">
        <v>6</v>
      </c>
      <c r="C51" s="36">
        <f t="shared" ca="1" si="0"/>
        <v>45152</v>
      </c>
      <c r="D51" s="39" t="s">
        <v>7</v>
      </c>
      <c r="E51" s="42">
        <v>99357</v>
      </c>
      <c r="F51" s="54" t="s">
        <v>8</v>
      </c>
      <c r="N51" s="7"/>
      <c r="O51" s="12"/>
    </row>
    <row r="52" spans="2:15" ht="17.25" customHeight="1" x14ac:dyDescent="0.45">
      <c r="B52" s="53" t="s">
        <v>6</v>
      </c>
      <c r="C52" s="36">
        <f t="shared" ca="1" si="0"/>
        <v>45153</v>
      </c>
      <c r="D52" s="39" t="s">
        <v>33</v>
      </c>
      <c r="E52" s="42">
        <v>90350</v>
      </c>
      <c r="F52" s="54" t="s">
        <v>8</v>
      </c>
      <c r="I52" s="14" t="s">
        <v>41</v>
      </c>
      <c r="J52" s="1" t="s">
        <v>42</v>
      </c>
      <c r="K52" s="23"/>
      <c r="L52" s="17"/>
      <c r="M52" s="33"/>
      <c r="N52" s="7"/>
      <c r="O52" s="12"/>
    </row>
    <row r="53" spans="2:15" ht="17.25" customHeight="1" x14ac:dyDescent="0.45">
      <c r="B53" s="53" t="s">
        <v>10</v>
      </c>
      <c r="C53" s="36">
        <f t="shared" ca="1" si="0"/>
        <v>45154</v>
      </c>
      <c r="D53" s="39" t="s">
        <v>34</v>
      </c>
      <c r="E53" s="42">
        <v>93370</v>
      </c>
      <c r="F53" s="54" t="s">
        <v>8</v>
      </c>
      <c r="K53" s="15" t="s">
        <v>17</v>
      </c>
      <c r="L53" s="6">
        <f>COUNTIF(D20:D67,"北海道")</f>
        <v>4</v>
      </c>
      <c r="M53" s="24" t="s">
        <v>67</v>
      </c>
      <c r="N53" s="7"/>
      <c r="O53" s="12"/>
    </row>
    <row r="54" spans="2:15" ht="17.25" customHeight="1" x14ac:dyDescent="0.45">
      <c r="B54" s="53" t="s">
        <v>10</v>
      </c>
      <c r="C54" s="36">
        <f t="shared" ca="1" si="0"/>
        <v>45155</v>
      </c>
      <c r="D54" s="39" t="s">
        <v>23</v>
      </c>
      <c r="E54" s="42">
        <v>5960</v>
      </c>
      <c r="F54" s="54" t="s">
        <v>12</v>
      </c>
      <c r="K54" s="23"/>
      <c r="L54" s="17"/>
      <c r="M54" s="7"/>
      <c r="N54" s="7"/>
      <c r="O54" s="12"/>
    </row>
    <row r="55" spans="2:15" ht="17.25" customHeight="1" x14ac:dyDescent="0.45">
      <c r="B55" s="53" t="s">
        <v>6</v>
      </c>
      <c r="C55" s="36">
        <f t="shared" ca="1" si="0"/>
        <v>45156</v>
      </c>
      <c r="D55" s="39" t="s">
        <v>43</v>
      </c>
      <c r="E55" s="42">
        <v>7390</v>
      </c>
      <c r="F55" s="54" t="s">
        <v>12</v>
      </c>
      <c r="I55" s="14" t="s">
        <v>44</v>
      </c>
      <c r="J55" s="1" t="s">
        <v>45</v>
      </c>
      <c r="K55" s="23"/>
      <c r="L55" s="17"/>
      <c r="M55" s="32"/>
      <c r="N55" s="7"/>
      <c r="O55" s="12"/>
    </row>
    <row r="56" spans="2:15" ht="17.25" customHeight="1" x14ac:dyDescent="0.45">
      <c r="B56" s="53" t="s">
        <v>10</v>
      </c>
      <c r="C56" s="36">
        <f t="shared" ca="1" si="0"/>
        <v>45157</v>
      </c>
      <c r="D56" s="39" t="s">
        <v>7</v>
      </c>
      <c r="E56" s="42">
        <v>3370</v>
      </c>
      <c r="F56" s="54" t="s">
        <v>12</v>
      </c>
      <c r="K56" s="15" t="s">
        <v>17</v>
      </c>
      <c r="L56" s="5">
        <f>COUNTIF(E20:E67,"&gt;=50000")</f>
        <v>10</v>
      </c>
      <c r="M56" s="25" t="s">
        <v>68</v>
      </c>
      <c r="N56" s="7"/>
      <c r="O56" s="12"/>
    </row>
    <row r="57" spans="2:15" ht="17.25" customHeight="1" x14ac:dyDescent="0.45">
      <c r="B57" s="53" t="s">
        <v>6</v>
      </c>
      <c r="C57" s="36">
        <f t="shared" ca="1" si="0"/>
        <v>45158</v>
      </c>
      <c r="D57" s="39" t="s">
        <v>34</v>
      </c>
      <c r="E57" s="42">
        <v>55755</v>
      </c>
      <c r="F57" s="54" t="s">
        <v>12</v>
      </c>
      <c r="K57" s="23"/>
      <c r="L57" s="17"/>
      <c r="M57" s="7"/>
      <c r="N57" s="7"/>
      <c r="O57" s="12"/>
    </row>
    <row r="58" spans="2:15" ht="17.25" customHeight="1" x14ac:dyDescent="0.45">
      <c r="B58" s="53" t="s">
        <v>6</v>
      </c>
      <c r="C58" s="36">
        <f t="shared" ca="1" si="0"/>
        <v>45159</v>
      </c>
      <c r="D58" s="39" t="s">
        <v>46</v>
      </c>
      <c r="E58" s="42">
        <v>5970</v>
      </c>
      <c r="F58" s="54" t="s">
        <v>12</v>
      </c>
      <c r="I58" s="14" t="s">
        <v>47</v>
      </c>
      <c r="J58" s="1" t="s">
        <v>48</v>
      </c>
      <c r="K58" s="23"/>
      <c r="L58" s="17"/>
      <c r="M58" s="33"/>
      <c r="N58" s="7"/>
      <c r="O58" s="12"/>
    </row>
    <row r="59" spans="2:15" ht="17.25" customHeight="1" x14ac:dyDescent="0.45">
      <c r="B59" s="53" t="s">
        <v>10</v>
      </c>
      <c r="C59" s="36">
        <f t="shared" ca="1" si="0"/>
        <v>45160</v>
      </c>
      <c r="D59" s="39" t="s">
        <v>49</v>
      </c>
      <c r="E59" s="42">
        <v>3330</v>
      </c>
      <c r="F59" s="54" t="s">
        <v>12</v>
      </c>
      <c r="K59" s="15" t="s">
        <v>17</v>
      </c>
      <c r="L59" s="26">
        <f>DSUM(B19:F68,E19,L64:M65)</f>
        <v>629962</v>
      </c>
      <c r="M59" s="24" t="s">
        <v>69</v>
      </c>
      <c r="O59" s="12"/>
    </row>
    <row r="60" spans="2:15" ht="17.25" customHeight="1" x14ac:dyDescent="0.45">
      <c r="B60" s="53" t="s">
        <v>10</v>
      </c>
      <c r="C60" s="36">
        <f t="shared" ca="1" si="0"/>
        <v>45161</v>
      </c>
      <c r="D60" s="39" t="s">
        <v>21</v>
      </c>
      <c r="E60" s="42">
        <v>9756</v>
      </c>
      <c r="F60" s="54" t="s">
        <v>12</v>
      </c>
      <c r="O60" s="12"/>
    </row>
    <row r="61" spans="2:15" ht="17.25" customHeight="1" x14ac:dyDescent="0.45">
      <c r="B61" s="53" t="s">
        <v>6</v>
      </c>
      <c r="C61" s="36">
        <f t="shared" ca="1" si="0"/>
        <v>45162</v>
      </c>
      <c r="D61" s="39" t="s">
        <v>18</v>
      </c>
      <c r="E61" s="42">
        <v>3330</v>
      </c>
      <c r="F61" s="54" t="s">
        <v>8</v>
      </c>
      <c r="I61" s="14"/>
      <c r="J61" s="1" t="s">
        <v>25</v>
      </c>
      <c r="K61" s="23"/>
      <c r="L61" s="17"/>
      <c r="M61" s="7"/>
      <c r="N61" s="7"/>
      <c r="O61" s="12"/>
    </row>
    <row r="62" spans="2:15" ht="17.25" customHeight="1" x14ac:dyDescent="0.45">
      <c r="B62" s="53" t="s">
        <v>10</v>
      </c>
      <c r="C62" s="36">
        <f t="shared" ca="1" si="0"/>
        <v>45163</v>
      </c>
      <c r="D62" s="39" t="s">
        <v>23</v>
      </c>
      <c r="E62" s="42">
        <v>5960</v>
      </c>
      <c r="F62" s="54" t="s">
        <v>8</v>
      </c>
      <c r="O62" s="12"/>
    </row>
    <row r="63" spans="2:15" ht="17.25" customHeight="1" thickBot="1" x14ac:dyDescent="0.5">
      <c r="B63" s="53" t="s">
        <v>6</v>
      </c>
      <c r="C63" s="36">
        <f t="shared" ca="1" si="0"/>
        <v>45164</v>
      </c>
      <c r="D63" s="39" t="s">
        <v>50</v>
      </c>
      <c r="E63" s="42">
        <v>5530</v>
      </c>
      <c r="F63" s="54" t="s">
        <v>8</v>
      </c>
      <c r="J63" s="19"/>
      <c r="K63" s="28" t="s">
        <v>27</v>
      </c>
      <c r="L63" s="29"/>
      <c r="M63" s="29"/>
      <c r="N63" s="19"/>
      <c r="O63" s="12"/>
    </row>
    <row r="64" spans="2:15" ht="17.25" customHeight="1" thickTop="1" thickBot="1" x14ac:dyDescent="0.5">
      <c r="B64" s="53" t="s">
        <v>6</v>
      </c>
      <c r="C64" s="36">
        <f t="shared" ca="1" si="0"/>
        <v>45165</v>
      </c>
      <c r="D64" s="39" t="s">
        <v>34</v>
      </c>
      <c r="E64" s="42">
        <v>6775</v>
      </c>
      <c r="F64" s="54" t="s">
        <v>8</v>
      </c>
      <c r="J64" s="20" t="s">
        <v>29</v>
      </c>
      <c r="K64" s="11" t="s">
        <v>30</v>
      </c>
      <c r="L64" s="62" t="s">
        <v>0</v>
      </c>
      <c r="M64" s="63" t="s">
        <v>3</v>
      </c>
      <c r="N64" s="19"/>
      <c r="O64" s="12"/>
    </row>
    <row r="65" spans="2:15" ht="17.25" customHeight="1" thickTop="1" thickBot="1" x14ac:dyDescent="0.5">
      <c r="B65" s="53" t="s">
        <v>10</v>
      </c>
      <c r="C65" s="36">
        <f t="shared" ca="1" si="0"/>
        <v>45166</v>
      </c>
      <c r="D65" s="39" t="s">
        <v>51</v>
      </c>
      <c r="E65" s="42">
        <v>9697</v>
      </c>
      <c r="F65" s="54" t="s">
        <v>8</v>
      </c>
      <c r="J65" s="19"/>
      <c r="K65" s="19"/>
      <c r="L65" s="64" t="s">
        <v>6</v>
      </c>
      <c r="M65" s="66" t="s">
        <v>52</v>
      </c>
      <c r="N65" s="19"/>
    </row>
    <row r="66" spans="2:15" ht="17.25" customHeight="1" thickTop="1" x14ac:dyDescent="0.45">
      <c r="B66" s="53" t="s">
        <v>10</v>
      </c>
      <c r="C66" s="36">
        <f t="shared" ca="1" si="0"/>
        <v>45167</v>
      </c>
      <c r="D66" s="39" t="s">
        <v>28</v>
      </c>
      <c r="E66" s="42">
        <v>70590</v>
      </c>
      <c r="F66" s="54" t="s">
        <v>8</v>
      </c>
      <c r="J66" s="19"/>
      <c r="K66" s="21" t="s">
        <v>32</v>
      </c>
      <c r="L66" s="19"/>
      <c r="M66" s="19"/>
      <c r="N66" s="19"/>
      <c r="O66" s="12"/>
    </row>
    <row r="67" spans="2:15" ht="17.25" customHeight="1" thickBot="1" x14ac:dyDescent="0.5">
      <c r="B67" s="55" t="s">
        <v>6</v>
      </c>
      <c r="C67" s="37">
        <f t="shared" ca="1" si="0"/>
        <v>45168</v>
      </c>
      <c r="D67" s="40" t="s">
        <v>53</v>
      </c>
      <c r="E67" s="43">
        <v>96530</v>
      </c>
      <c r="F67" s="56" t="s">
        <v>12</v>
      </c>
      <c r="K67" s="23"/>
      <c r="L67" s="17"/>
      <c r="M67" s="7"/>
      <c r="N67" s="7"/>
      <c r="O67" s="12"/>
    </row>
    <row r="68" spans="2:15" ht="17.25" customHeight="1" thickTop="1" thickBot="1" x14ac:dyDescent="0.5">
      <c r="B68" s="57"/>
      <c r="C68" s="58"/>
      <c r="D68" s="59"/>
      <c r="E68" s="60">
        <f>SUM(E20:E67)</f>
        <v>1183522</v>
      </c>
      <c r="F68" s="61"/>
      <c r="K68" s="23"/>
      <c r="L68" s="17"/>
      <c r="M68" s="27"/>
      <c r="N68" s="7"/>
      <c r="O68" s="12"/>
    </row>
    <row r="69" spans="2:15" ht="17.25" customHeight="1" thickTop="1" x14ac:dyDescent="0.45">
      <c r="I69" s="14" t="s">
        <v>54</v>
      </c>
      <c r="J69" s="1" t="s">
        <v>55</v>
      </c>
      <c r="K69" s="23"/>
      <c r="L69" s="17"/>
      <c r="M69" s="31"/>
      <c r="N69" s="7"/>
    </row>
    <row r="70" spans="2:15" ht="17.25" customHeight="1" x14ac:dyDescent="0.45">
      <c r="K70" s="15" t="s">
        <v>17</v>
      </c>
      <c r="L70" s="30">
        <f>DSUM(B19:F67,E19,L73:M74)</f>
        <v>45211</v>
      </c>
      <c r="M70" s="24" t="s">
        <v>70</v>
      </c>
    </row>
    <row r="72" spans="2:15" ht="17.25" customHeight="1" thickBot="1" x14ac:dyDescent="0.5">
      <c r="J72" s="19"/>
      <c r="K72" s="28" t="s">
        <v>27</v>
      </c>
      <c r="L72" s="29"/>
      <c r="M72" s="29"/>
      <c r="N72" s="19"/>
    </row>
    <row r="73" spans="2:15" ht="17.25" customHeight="1" thickTop="1" thickBot="1" x14ac:dyDescent="0.5">
      <c r="J73" s="20" t="s">
        <v>29</v>
      </c>
      <c r="K73" s="11" t="s">
        <v>30</v>
      </c>
      <c r="L73" s="62" t="s">
        <v>0</v>
      </c>
      <c r="M73" s="63" t="s">
        <v>4</v>
      </c>
      <c r="N73" s="19"/>
    </row>
    <row r="74" spans="2:15" ht="17.25" customHeight="1" thickTop="1" thickBot="1" x14ac:dyDescent="0.5">
      <c r="J74" s="19"/>
      <c r="K74" s="19"/>
      <c r="L74" s="64" t="s">
        <v>10</v>
      </c>
      <c r="M74" s="65" t="s">
        <v>56</v>
      </c>
      <c r="N74" s="19"/>
    </row>
    <row r="75" spans="2:15" ht="17.25" customHeight="1" thickTop="1" x14ac:dyDescent="0.45">
      <c r="J75" s="19"/>
      <c r="K75" s="21" t="s">
        <v>32</v>
      </c>
      <c r="L75" s="19"/>
      <c r="M75" s="19"/>
      <c r="N75" s="19"/>
    </row>
  </sheetData>
  <mergeCells count="1">
    <mergeCell ref="A1:I1"/>
  </mergeCells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2023-05-13T05:36:39Z</dcterms:created>
  <dcterms:modified xsi:type="dcterms:W3CDTF">2023-07-14T03:34:01Z</dcterms:modified>
</cp:coreProperties>
</file>