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EAA13769-0BF0-4159-B5CF-61EA6EFD24F8}" xr6:coauthVersionLast="47" xr6:coauthVersionMax="47" xr10:uidLastSave="{00000000-0000-0000-0000-000000000000}"/>
  <bookViews>
    <workbookView xWindow="1212" yWindow="60" windowWidth="20472" windowHeight="12720" xr2:uid="{C489732C-DB63-46D0-BA46-1F0442C318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K82" i="1"/>
  <c r="K83" i="1" s="1"/>
  <c r="K84" i="1" s="1"/>
  <c r="K85" i="1" s="1"/>
  <c r="K86" i="1" s="1"/>
  <c r="K87" i="1" s="1"/>
  <c r="K88" i="1" s="1"/>
  <c r="K89" i="1" s="1"/>
  <c r="K90" i="1" s="1"/>
  <c r="F82" i="1"/>
  <c r="B82" i="1"/>
  <c r="C82" i="1" s="1"/>
  <c r="E70" i="1"/>
  <c r="E69" i="1"/>
  <c r="E68" i="1"/>
  <c r="E67" i="1"/>
  <c r="E66" i="1"/>
  <c r="E65" i="1"/>
  <c r="E64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B83" i="1" l="1"/>
  <c r="B84" i="1" l="1"/>
  <c r="C83" i="1"/>
  <c r="B85" i="1" l="1"/>
  <c r="C84" i="1"/>
  <c r="B86" i="1" l="1"/>
  <c r="C85" i="1"/>
  <c r="C86" i="1" l="1"/>
  <c r="B87" i="1"/>
  <c r="B88" i="1" l="1"/>
  <c r="C87" i="1"/>
  <c r="B89" i="1" l="1"/>
  <c r="C88" i="1"/>
  <c r="B90" i="1" l="1"/>
  <c r="C90" i="1" s="1"/>
  <c r="C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01515737-686C-4E49-A18E-3BDA8857B375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$C$32:$C$41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60"/>
            <rFont val="ＭＳ Ｐゴシック"/>
            <family val="3"/>
            <charset val="128"/>
          </rPr>
          <t>C32)&gt;1</t>
        </r>
        <r>
          <rPr>
            <b/>
            <sz val="16"/>
            <color indexed="81"/>
            <rFont val="ＭＳ Ｐゴシック"/>
            <family val="3"/>
            <charset val="128"/>
          </rPr>
          <t>,"●",</t>
        </r>
        <r>
          <rPr>
            <b/>
            <sz val="16"/>
            <color indexed="10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「論理式」に｛ネスト｝で「</t>
        </r>
        <r>
          <rPr>
            <b/>
            <sz val="12"/>
            <color indexed="10"/>
            <rFont val="ＭＳ Ｐゴシック"/>
            <family val="3"/>
            <charset val="128"/>
          </rPr>
          <t>ＣＯＵＮＴＩＦ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関数」（統計）を挿入します。
</t>
        </r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会員名の範囲で（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）、
同じ入力値が</t>
        </r>
        <r>
          <rPr>
            <b/>
            <sz val="12"/>
            <color indexed="81"/>
            <rFont val="ＭＳ Ｐゴシック"/>
            <family val="3"/>
            <charset val="128"/>
          </rPr>
          <t>１個以上→　</t>
        </r>
        <r>
          <rPr>
            <b/>
            <sz val="14"/>
            <color indexed="10"/>
            <rFont val="ＭＳ Ｐゴシック"/>
            <family val="3"/>
            <charset val="128"/>
          </rPr>
          <t>&gt;1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 xml:space="preserve">あれば「●」、     </t>
        </r>
        <r>
          <rPr>
            <b/>
            <sz val="12"/>
            <color indexed="81"/>
            <rFont val="ＭＳ Ｐゴシック"/>
            <family val="3"/>
            <charset val="128"/>
          </rPr>
          <t>無ければば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8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2" authorId="0" shapeId="0" xr:uid="{1E313886-B2CC-46D0-8A2B-1AEFA9AC55AA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何回、同じデータが一定の範囲にあったか？
</t>
        </r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$C$32:$C$41</t>
        </r>
        <r>
          <rPr>
            <b/>
            <sz val="16"/>
            <color indexed="81"/>
            <rFont val="ＭＳ Ｐゴシック"/>
            <family val="3"/>
            <charset val="128"/>
          </rPr>
          <t>,C32)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ですね。</t>
        </r>
      </text>
    </comment>
    <comment ref="E64" authorId="0" shapeId="0" xr:uid="{A3C21A64-3281-4987-996B-723C8DE14307}">
      <text>
        <r>
          <rPr>
            <b/>
            <sz val="16"/>
            <color indexed="81"/>
            <rFont val="ＭＳ Ｐゴシック"/>
            <family val="3"/>
            <charset val="128"/>
          </rPr>
          <t>=D64/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$D$64:$D$70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分母に｛ネスト｝で合計する
｢ＳＵＭ関数」</t>
        </r>
        <r>
          <rPr>
            <sz val="12"/>
            <color indexed="81"/>
            <rFont val="ＭＳ Ｐゴシック"/>
            <family val="3"/>
            <charset val="128"/>
          </rPr>
          <t>数学／三角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を挿入。
</t>
        </r>
        <r>
          <rPr>
            <b/>
            <sz val="12"/>
            <color indexed="12"/>
            <rFont val="ＭＳ Ｐゴシック"/>
            <family val="3"/>
            <charset val="128"/>
          </rPr>
          <t>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82" authorId="0" shapeId="0" xr:uid="{99F1F174-4751-46AA-BC42-C9DDEAE2FCB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7"/>
            <rFont val="ＭＳ Ｐゴシック"/>
            <family val="3"/>
            <charset val="128"/>
          </rPr>
          <t>入力不足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E82-D82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常に「</t>
        </r>
        <r>
          <rPr>
            <b/>
            <sz val="12"/>
            <color indexed="10"/>
            <rFont val="ＭＳ Ｐゴシック"/>
            <family val="3"/>
            <charset val="128"/>
          </rPr>
          <t>ＩＦ</t>
        </r>
        <r>
          <rPr>
            <b/>
            <sz val="12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関数」「</t>
        </r>
        <r>
          <rPr>
            <b/>
            <sz val="12"/>
            <color indexed="12"/>
            <rFont val="ＭＳ Ｐゴシック"/>
            <family val="3"/>
            <charset val="128"/>
          </rPr>
          <t>ＯＲ</t>
        </r>
        <r>
          <rPr>
            <b/>
            <sz val="12"/>
            <color indexed="81"/>
            <rFont val="ＭＳ Ｐゴシック"/>
            <family val="3"/>
            <charset val="128"/>
          </rPr>
          <t>関数」を</t>
        </r>
        <r>
          <rPr>
            <b/>
            <sz val="16"/>
            <color indexed="60"/>
            <rFont val="ＭＳ Ｐゴシック"/>
            <family val="3"/>
            <charset val="128"/>
          </rPr>
          <t>｛ネスト｝で設定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<sst xmlns="http://schemas.openxmlformats.org/spreadsheetml/2006/main" count="74" uniqueCount="38">
  <si>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</si>
  <si>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</si>
  <si>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</si>
  <si>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</si>
  <si>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</si>
  <si>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会員名</t>
    </r>
    <r>
      <rPr>
        <b/>
        <sz val="12"/>
        <color indexed="8"/>
        <rFont val="ＭＳ Ｐゴシック"/>
        <family val="3"/>
        <charset val="128"/>
      </rPr>
      <t>」の重複データのチェック</t>
    </r>
    <rPh sb="1" eb="3">
      <t>カイイン</t>
    </rPh>
    <rPh sb="3" eb="4">
      <t>ナ</t>
    </rPh>
    <rPh sb="6" eb="8">
      <t>ジュウフク</t>
    </rPh>
    <phoneticPr fontId="4"/>
  </si>
  <si>
    <t>会員名</t>
    <rPh sb="0" eb="2">
      <t>カイイン</t>
    </rPh>
    <rPh sb="2" eb="3">
      <t>ナ</t>
    </rPh>
    <phoneticPr fontId="4"/>
  </si>
  <si>
    <t>チェック</t>
    <phoneticPr fontId="4"/>
  </si>
  <si>
    <t>数</t>
    <rPh sb="0" eb="1">
      <t>スウ</t>
    </rPh>
    <phoneticPr fontId="4"/>
  </si>
  <si>
    <t>夏目草太</t>
    <rPh sb="0" eb="2">
      <t>ナツメ</t>
    </rPh>
    <rPh sb="2" eb="3">
      <t>ソウ</t>
    </rPh>
    <rPh sb="3" eb="4">
      <t>タ</t>
    </rPh>
    <phoneticPr fontId="4"/>
  </si>
  <si>
    <t>芥川龍一</t>
    <rPh sb="0" eb="2">
      <t>アクタガワ</t>
    </rPh>
    <rPh sb="2" eb="4">
      <t>リュウイチ</t>
    </rPh>
    <phoneticPr fontId="4"/>
  </si>
  <si>
    <t>幸田露子</t>
    <rPh sb="0" eb="2">
      <t>コウダ</t>
    </rPh>
    <rPh sb="2" eb="3">
      <t>ロ</t>
    </rPh>
    <rPh sb="3" eb="4">
      <t>コ</t>
    </rPh>
    <phoneticPr fontId="4"/>
  </si>
  <si>
    <t>島崎藤一</t>
    <rPh sb="0" eb="2">
      <t>シマザキ</t>
    </rPh>
    <rPh sb="2" eb="4">
      <t>トウイチ</t>
    </rPh>
    <phoneticPr fontId="4"/>
  </si>
  <si>
    <t>志賀直子</t>
    <rPh sb="0" eb="2">
      <t>シガ</t>
    </rPh>
    <rPh sb="2" eb="4">
      <t>ナオコ</t>
    </rPh>
    <phoneticPr fontId="4"/>
  </si>
  <si>
    <t>萩原朔雄</t>
    <rPh sb="0" eb="2">
      <t>ハギワラ</t>
    </rPh>
    <rPh sb="2" eb="3">
      <t>サク</t>
    </rPh>
    <rPh sb="3" eb="4">
      <t>オ</t>
    </rPh>
    <phoneticPr fontId="4"/>
  </si>
  <si>
    <t>三島由紀</t>
    <rPh sb="0" eb="2">
      <t>ミシマ</t>
    </rPh>
    <rPh sb="2" eb="4">
      <t>ユキコ</t>
    </rPh>
    <phoneticPr fontId="4"/>
  </si>
  <si>
    <t>左のように作成してみましょう</t>
  </si>
  <si>
    <t>曜日</t>
    <rPh sb="0" eb="2">
      <t>ヨウビ</t>
    </rPh>
    <phoneticPr fontId="4"/>
  </si>
  <si>
    <t>金額</t>
    <rPh sb="0" eb="2">
      <t>キンガク</t>
    </rPh>
    <phoneticPr fontId="4"/>
  </si>
  <si>
    <t>構成比</t>
    <rPh sb="0" eb="3">
      <t>コウセイヒ</t>
    </rPh>
    <phoneticPr fontId="4"/>
  </si>
  <si>
    <t>月曜日</t>
    <rPh sb="0" eb="3">
      <t>ゲツヨウビ</t>
    </rPh>
    <phoneticPr fontId="6"/>
  </si>
  <si>
    <t>火曜日</t>
  </si>
  <si>
    <t>水曜日</t>
  </si>
  <si>
    <t>木曜日</t>
  </si>
  <si>
    <t>金曜日</t>
  </si>
  <si>
    <t>土曜日</t>
  </si>
  <si>
    <t>日曜日</t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</si>
  <si>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関数」、「</t>
    </r>
    <r>
      <rPr>
        <b/>
        <sz val="12"/>
        <color rgb="FFFF0000"/>
        <rFont val="ＭＳ Ｐゴシック"/>
        <family val="3"/>
        <charset val="128"/>
      </rPr>
      <t>ＡＮＤ</t>
    </r>
    <r>
      <rPr>
        <b/>
        <sz val="12"/>
        <rFont val="ＭＳ Ｐゴシック"/>
        <family val="3"/>
        <charset val="128"/>
      </rPr>
      <t>関数」、「</t>
    </r>
    <r>
      <rPr>
        <b/>
        <sz val="12"/>
        <color rgb="FFFF0000"/>
        <rFont val="ＭＳ Ｐゴシック"/>
        <family val="3"/>
        <charset val="128"/>
      </rPr>
      <t>ＯＲ</t>
    </r>
    <r>
      <rPr>
        <b/>
        <sz val="12"/>
        <rFont val="ＭＳ Ｐゴシック"/>
        <family val="3"/>
        <charset val="128"/>
      </rPr>
      <t>関数」の組合せ</t>
    </r>
    <rPh sb="3" eb="5">
      <t>カンスウ</t>
    </rPh>
    <rPh sb="11" eb="13">
      <t>カンスウ</t>
    </rPh>
    <rPh sb="18" eb="20">
      <t>カンスウ</t>
    </rPh>
    <rPh sb="22" eb="24">
      <t>クミアワ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</si>
  <si>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</si>
  <si>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出勤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退勤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0"/>
        <rFont val="ＭＳ Ｐゴシック"/>
        <family val="3"/>
        <charset val="128"/>
      </rPr>
      <t>何れかが、未入力</t>
    </r>
    <r>
      <rPr>
        <sz val="12"/>
        <color theme="1"/>
        <rFont val="ＭＳ Ｐゴシック"/>
        <family val="3"/>
        <charset val="128"/>
      </rPr>
      <t>の場合「</t>
    </r>
    <r>
      <rPr>
        <b/>
        <sz val="12"/>
        <rFont val="ＭＳ Ｐゴシック"/>
        <family val="3"/>
        <charset val="128"/>
      </rPr>
      <t>入力不足</t>
    </r>
    <r>
      <rPr>
        <sz val="12"/>
        <color theme="1"/>
        <rFont val="ＭＳ Ｐゴシック"/>
        <family val="3"/>
        <charset val="128"/>
      </rPr>
      <t>」と表示</t>
    </r>
    <rPh sb="1" eb="3">
      <t>シュッキン</t>
    </rPh>
    <rPh sb="5" eb="7">
      <t>タイキン</t>
    </rPh>
    <rPh sb="9" eb="10">
      <t>イズ</t>
    </rPh>
    <rPh sb="14" eb="17">
      <t>ミニュウリョク</t>
    </rPh>
    <rPh sb="18" eb="20">
      <t>バアイ</t>
    </rPh>
    <rPh sb="21" eb="23">
      <t>ニュウリョク</t>
    </rPh>
    <rPh sb="23" eb="25">
      <t>フソク</t>
    </rPh>
    <rPh sb="27" eb="29">
      <t>ヒョウジ</t>
    </rPh>
    <phoneticPr fontId="4"/>
  </si>
  <si>
    <r>
      <rPr>
        <b/>
        <sz val="12"/>
        <color indexed="10"/>
        <rFont val="ＭＳ Ｐゴシック"/>
        <family val="3"/>
        <charset val="128"/>
      </rPr>
      <t>両方とも未入力</t>
    </r>
    <r>
      <rPr>
        <sz val="12"/>
        <color indexed="10"/>
        <rFont val="ＭＳ Ｐゴシック"/>
        <family val="3"/>
        <charset val="128"/>
      </rPr>
      <t>であれば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何も表示しない</t>
    </r>
    <r>
      <rPr>
        <sz val="12"/>
        <color theme="1"/>
        <rFont val="ＭＳ Ｐゴシック"/>
        <family val="3"/>
        <charset val="128"/>
      </rPr>
      <t>ように設定しましょう。</t>
    </r>
    <rPh sb="0" eb="2">
      <t>リョウホウ</t>
    </rPh>
    <rPh sb="4" eb="7">
      <t>ミニュウリョク</t>
    </rPh>
    <rPh sb="12" eb="13">
      <t>ナニ</t>
    </rPh>
    <rPh sb="14" eb="16">
      <t>ヒョウジ</t>
    </rPh>
    <rPh sb="22" eb="24">
      <t>セッテイ</t>
    </rPh>
    <phoneticPr fontId="4"/>
  </si>
  <si>
    <t>本年日付</t>
    <rPh sb="0" eb="2">
      <t>ホンネン</t>
    </rPh>
    <rPh sb="2" eb="4">
      <t>ヒヅケ</t>
    </rPh>
    <phoneticPr fontId="3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</si>
  <si>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</si>
  <si>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</si>
  <si>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</si>
  <si>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</si>
  <si>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Copyright(c) Beginners Site All right reserved 2023/5/13</t>
    <phoneticPr fontId="4"/>
  </si>
  <si>
    <r>
      <rPr>
        <b/>
        <sz val="16"/>
        <color rgb="FFFF0000"/>
        <rFont val="ＭＳ Ｐゴシック"/>
        <family val="3"/>
        <charset val="128"/>
      </rPr>
      <t>「合計」項目が無い場合</t>
    </r>
    <r>
      <rPr>
        <b/>
        <sz val="12"/>
        <rFont val="ＭＳ Ｐゴシック"/>
        <family val="3"/>
        <charset val="128"/>
      </rPr>
      <t>の「構成比」の算出</t>
    </r>
    <rPh sb="1" eb="3">
      <t>ゴウケイ</t>
    </rPh>
    <rPh sb="4" eb="6">
      <t>コウモク</t>
    </rPh>
    <rPh sb="7" eb="8">
      <t>ナ</t>
    </rPh>
    <rPh sb="9" eb="11">
      <t>バアイ</t>
    </rPh>
    <rPh sb="13" eb="16">
      <t>コウセイヒ</t>
    </rPh>
    <rPh sb="18" eb="20">
      <t>サンシュツ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</si>
</sst>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%"/>
    <numFmt numFmtId="179" formatCode="aaaa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3333FF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ck">
        <color rgb="FF3333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8" borderId="10" xfId="0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0" fontId="5" fillId="9" borderId="1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38" fontId="5" fillId="0" borderId="10" xfId="1" applyFont="1" applyBorder="1" applyAlignment="1">
      <alignment vertical="center"/>
    </xf>
    <xf numFmtId="0" fontId="15" fillId="0" borderId="10" xfId="0" applyFont="1" applyBorder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9" fillId="3" borderId="10" xfId="0" applyFont="1" applyFill="1" applyBorder="1" applyAlignment="1">
      <alignment horizontal="center" vertical="center"/>
    </xf>
    <xf numFmtId="179" fontId="9" fillId="0" borderId="10" xfId="0" applyNumberFormat="1" applyFont="1" applyBorder="1" applyAlignment="1">
      <alignment horizontal="center" vertical="center"/>
    </xf>
    <xf numFmtId="20" fontId="9" fillId="0" borderId="10" xfId="0" applyNumberFormat="1" applyFont="1" applyBorder="1">
      <alignment vertical="center"/>
    </xf>
    <xf numFmtId="20" fontId="9" fillId="0" borderId="10" xfId="1" applyNumberFormat="1" applyFont="1" applyFill="1" applyBorder="1" applyAlignment="1">
      <alignment vertical="center"/>
    </xf>
    <xf numFmtId="20" fontId="17" fillId="9" borderId="10" xfId="1" applyNumberFormat="1" applyFont="1" applyFill="1" applyBorder="1" applyAlignment="1">
      <alignment vertical="center"/>
    </xf>
    <xf numFmtId="20" fontId="9" fillId="7" borderId="10" xfId="1" applyNumberFormat="1" applyFont="1" applyFill="1" applyBorder="1" applyAlignment="1">
      <alignment vertical="center"/>
    </xf>
    <xf numFmtId="20" fontId="9" fillId="7" borderId="10" xfId="0" applyNumberFormat="1" applyFont="1" applyFill="1" applyBorder="1">
      <alignment vertical="center"/>
    </xf>
    <xf numFmtId="0" fontId="6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5" fillId="12" borderId="10" xfId="0" applyFont="1" applyFill="1" applyBorder="1" applyAlignment="1">
      <alignment horizontal="center" vertical="center"/>
    </xf>
    <xf numFmtId="56" fontId="9" fillId="12" borderId="10" xfId="0" applyNumberFormat="1" applyFont="1" applyFill="1" applyBorder="1" applyAlignment="1">
      <alignment horizontal="center" vertical="center"/>
    </xf>
    <xf numFmtId="179" fontId="9" fillId="13" borderId="10" xfId="0" applyNumberFormat="1" applyFont="1" applyFill="1" applyBorder="1" applyAlignment="1">
      <alignment horizontal="center" vertical="center"/>
    </xf>
    <xf numFmtId="0" fontId="9" fillId="14" borderId="10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9" fillId="14" borderId="12" xfId="0" applyFont="1" applyFill="1" applyBorder="1">
      <alignment vertical="center"/>
    </xf>
    <xf numFmtId="0" fontId="9" fillId="14" borderId="13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5" fillId="12" borderId="4" xfId="0" applyFont="1" applyFill="1" applyBorder="1" applyAlignment="1">
      <alignment horizontal="center" vertical="center"/>
    </xf>
    <xf numFmtId="178" fontId="15" fillId="0" borderId="6" xfId="2" applyNumberFormat="1" applyFont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38" fontId="5" fillId="0" borderId="12" xfId="1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0" fontId="6" fillId="11" borderId="0" xfId="0" applyFont="1" applyFill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ndense val="0"/>
        <extend val="0"/>
        <color indexed="56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</xdr:row>
      <xdr:rowOff>28576</xdr:rowOff>
    </xdr:from>
    <xdr:to>
      <xdr:col>5</xdr:col>
      <xdr:colOff>0</xdr:colOff>
      <xdr:row>7</xdr:row>
      <xdr:rowOff>190501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8C7E3A9-9916-426C-BCB1-1A890FCC66C9}"/>
            </a:ext>
          </a:extLst>
        </xdr:cNvPr>
        <xdr:cNvSpPr txBox="1">
          <a:spLocks noChangeArrowheads="1"/>
        </xdr:cNvSpPr>
      </xdr:nvSpPr>
      <xdr:spPr bwMode="auto">
        <a:xfrm>
          <a:off x="539115" y="501016"/>
          <a:ext cx="2242185" cy="13430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－７ ｝</a:t>
          </a:r>
        </a:p>
      </xdr:txBody>
    </xdr:sp>
    <xdr:clientData/>
  </xdr:twoCellAnchor>
  <xdr:twoCellAnchor>
    <xdr:from>
      <xdr:col>1</xdr:col>
      <xdr:colOff>485057</xdr:colOff>
      <xdr:row>18</xdr:row>
      <xdr:rowOff>9525</xdr:rowOff>
    </xdr:from>
    <xdr:to>
      <xdr:col>13</xdr:col>
      <xdr:colOff>246904</xdr:colOff>
      <xdr:row>21</xdr:row>
      <xdr:rowOff>95250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51D331CF-C504-4996-AD34-4870BFA358AB}"/>
            </a:ext>
          </a:extLst>
        </xdr:cNvPr>
        <xdr:cNvGrpSpPr>
          <a:grpSpLocks/>
        </xdr:cNvGrpSpPr>
      </xdr:nvGrpSpPr>
      <xdr:grpSpPr bwMode="auto">
        <a:xfrm>
          <a:off x="614597" y="5031105"/>
          <a:ext cx="7168487" cy="794385"/>
          <a:chOff x="70" y="390"/>
          <a:chExt cx="729" cy="70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D5F2672C-C869-8BAB-7DC8-6902ECC18F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C32292BB-B47B-0461-0133-4E4FEF4B57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20C4AC1B-0976-7F2E-A9C2-8533B0142B5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1" y="39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72E9E852-F073-765E-E26A-9F92C7992F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" y="390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30</xdr:row>
      <xdr:rowOff>57150</xdr:rowOff>
    </xdr:from>
    <xdr:to>
      <xdr:col>1</xdr:col>
      <xdr:colOff>542925</xdr:colOff>
      <xdr:row>32</xdr:row>
      <xdr:rowOff>9525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5E380ACE-AE9C-4749-AEA0-A160CAEA3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7440930"/>
          <a:ext cx="586740" cy="42481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621031</xdr:colOff>
      <xdr:row>37</xdr:row>
      <xdr:rowOff>47625</xdr:rowOff>
    </xdr:from>
    <xdr:to>
      <xdr:col>12</xdr:col>
      <xdr:colOff>472441</xdr:colOff>
      <xdr:row>38</xdr:row>
      <xdr:rowOff>114300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6C84A26F-679C-4E1A-8400-B471D46BF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31331" y="9557385"/>
          <a:ext cx="514350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300990</xdr:colOff>
      <xdr:row>60</xdr:row>
      <xdr:rowOff>80010</xdr:rowOff>
    </xdr:from>
    <xdr:to>
      <xdr:col>11</xdr:col>
      <xdr:colOff>215265</xdr:colOff>
      <xdr:row>61</xdr:row>
      <xdr:rowOff>156210</xdr:rowOff>
    </xdr:to>
    <xdr:pic>
      <xdr:nvPicPr>
        <xdr:cNvPr id="10" name="Picture 924">
          <a:extLst>
            <a:ext uri="{FF2B5EF4-FFF2-40B4-BE49-F238E27FC236}">
              <a16:creationId xmlns:a16="http://schemas.microsoft.com/office/drawing/2014/main" id="{60BF2689-56AF-4107-ABBA-062E86CC3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48350" y="14138910"/>
          <a:ext cx="57721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61</xdr:row>
      <xdr:rowOff>200025</xdr:rowOff>
    </xdr:from>
    <xdr:to>
      <xdr:col>1</xdr:col>
      <xdr:colOff>600075</xdr:colOff>
      <xdr:row>63</xdr:row>
      <xdr:rowOff>85725</xdr:rowOff>
    </xdr:to>
    <xdr:pic>
      <xdr:nvPicPr>
        <xdr:cNvPr id="11" name="Picture 925">
          <a:extLst>
            <a:ext uri="{FF2B5EF4-FFF2-40B4-BE49-F238E27FC236}">
              <a16:creationId xmlns:a16="http://schemas.microsoft.com/office/drawing/2014/main" id="{FD2E0AFB-EEDD-4EBF-B028-5CCD4C240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8590" y="14906625"/>
          <a:ext cx="581025" cy="35814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236220</xdr:colOff>
      <xdr:row>73</xdr:row>
      <xdr:rowOff>100964</xdr:rowOff>
    </xdr:from>
    <xdr:to>
      <xdr:col>17</xdr:col>
      <xdr:colOff>41910</xdr:colOff>
      <xdr:row>78</xdr:row>
      <xdr:rowOff>213359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33A7D04-5476-4192-889B-B8DC795B381E}"/>
            </a:ext>
          </a:extLst>
        </xdr:cNvPr>
        <xdr:cNvSpPr txBox="1"/>
      </xdr:nvSpPr>
      <xdr:spPr>
        <a:xfrm>
          <a:off x="6446520" y="17230724"/>
          <a:ext cx="3806190" cy="129349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「日付」を変更してみましょう。</a:t>
          </a:r>
          <a:endParaRPr kumimoji="1" lang="en-US" altLang="ja-JP" sz="12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自動的に、「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土曜日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＝</a:t>
          </a:r>
          <a:r>
            <a:rPr kumimoji="1" lang="ja-JP" altLang="en-US" sz="1200" b="1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青文字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」・「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日曜日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＝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赤文字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に表示されます。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「条件付き書式」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「数式＝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WEEKDAY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ですね。</a:t>
          </a:r>
          <a:endParaRPr kumimoji="1" lang="en-US" altLang="ja-JP" sz="1200" b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復習して下さい。</a:t>
          </a:r>
        </a:p>
      </xdr:txBody>
    </xdr:sp>
    <xdr:clientData/>
  </xdr:twoCellAnchor>
  <xdr:twoCellAnchor>
    <xdr:from>
      <xdr:col>1</xdr:col>
      <xdr:colOff>16591</xdr:colOff>
      <xdr:row>90</xdr:row>
      <xdr:rowOff>212972</xdr:rowOff>
    </xdr:from>
    <xdr:to>
      <xdr:col>12</xdr:col>
      <xdr:colOff>396937</xdr:colOff>
      <xdr:row>100</xdr:row>
      <xdr:rowOff>224790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75C9E389-B897-4897-B209-774AC978D911}"/>
            </a:ext>
          </a:extLst>
        </xdr:cNvPr>
        <xdr:cNvGrpSpPr/>
      </xdr:nvGrpSpPr>
      <xdr:grpSpPr>
        <a:xfrm>
          <a:off x="146131" y="21358472"/>
          <a:ext cx="7124046" cy="2374018"/>
          <a:chOff x="-11192" y="21729455"/>
          <a:chExt cx="7163590" cy="2394713"/>
        </a:xfrm>
      </xdr:grpSpPr>
      <xdr:pic>
        <xdr:nvPicPr>
          <xdr:cNvPr id="14" name="図 13">
            <a:extLst>
              <a:ext uri="{FF2B5EF4-FFF2-40B4-BE49-F238E27FC236}">
                <a16:creationId xmlns:a16="http://schemas.microsoft.com/office/drawing/2014/main" id="{F393EB34-D3AD-6766-9C76-F776023ACF89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15500"/>
          <a:stretch/>
        </xdr:blipFill>
        <xdr:spPr bwMode="auto">
          <a:xfrm>
            <a:off x="1845557" y="22581118"/>
            <a:ext cx="5306841" cy="1543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7B4333AA-DA01-EFE4-D579-D0811C4E09C6}"/>
              </a:ext>
            </a:extLst>
          </xdr:cNvPr>
          <xdr:cNvSpPr txBox="1"/>
        </xdr:nvSpPr>
        <xdr:spPr>
          <a:xfrm>
            <a:off x="-11192" y="21729455"/>
            <a:ext cx="3695700" cy="752476"/>
          </a:xfrm>
          <a:prstGeom prst="rect">
            <a:avLst/>
          </a:prstGeom>
          <a:solidFill>
            <a:schemeClr val="accent4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数式バーで「</a:t>
            </a:r>
            <a:r>
              <a:rPr kumimoji="1" lang="ja-JP" altLang="en-US" sz="18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、</a:t>
            </a:r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（カンマ：半角英数」を入れて</a:t>
            </a:r>
            <a:endPara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関数を繋ぐ事を忘れずに。</a:t>
            </a:r>
          </a:p>
        </xdr:txBody>
      </xdr:sp>
    </xdr:grpSp>
    <xdr:clientData/>
  </xdr:twoCellAnchor>
  <xdr:twoCellAnchor editAs="oneCell">
    <xdr:from>
      <xdr:col>5</xdr:col>
      <xdr:colOff>531494</xdr:colOff>
      <xdr:row>27</xdr:row>
      <xdr:rowOff>131445</xdr:rowOff>
    </xdr:from>
    <xdr:to>
      <xdr:col>13</xdr:col>
      <xdr:colOff>348679</xdr:colOff>
      <xdr:row>35</xdr:row>
      <xdr:rowOff>165735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91721C53-CC64-4E5D-B72A-DAAC178BA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12794" y="7279005"/>
          <a:ext cx="4572065" cy="1924050"/>
        </a:xfrm>
        <a:prstGeom prst="rect">
          <a:avLst/>
        </a:prstGeom>
      </xdr:spPr>
    </xdr:pic>
    <xdr:clientData/>
  </xdr:twoCellAnchor>
  <xdr:twoCellAnchor editAs="oneCell">
    <xdr:from>
      <xdr:col>3</xdr:col>
      <xdr:colOff>116205</xdr:colOff>
      <xdr:row>41</xdr:row>
      <xdr:rowOff>175260</xdr:rowOff>
    </xdr:from>
    <xdr:to>
      <xdr:col>9</xdr:col>
      <xdr:colOff>597219</xdr:colOff>
      <xdr:row>47</xdr:row>
      <xdr:rowOff>154305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1F89E50-A694-4DBA-BF21-ED8064D35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71625" y="10629900"/>
          <a:ext cx="3910014" cy="139636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</xdr:row>
      <xdr:rowOff>114300</xdr:rowOff>
    </xdr:from>
    <xdr:to>
      <xdr:col>10</xdr:col>
      <xdr:colOff>38100</xdr:colOff>
      <xdr:row>10</xdr:row>
      <xdr:rowOff>563880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2036117-E7DE-DBBD-AD05-88ECE704F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180" y="24765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5</xdr:col>
      <xdr:colOff>152399</xdr:colOff>
      <xdr:row>66</xdr:row>
      <xdr:rowOff>91440</xdr:rowOff>
    </xdr:from>
    <xdr:to>
      <xdr:col>10</xdr:col>
      <xdr:colOff>603364</xdr:colOff>
      <xdr:row>71</xdr:row>
      <xdr:rowOff>220980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5FE8558-E766-42F0-8972-FD201188B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699" y="15567660"/>
          <a:ext cx="3217025" cy="1310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B1C4D-E4AC-4DF3-BF62-E4F8CC38F64A}">
  <dimension ref="A1:Q90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1.69921875" style="2" customWidth="1"/>
    <col min="2" max="8" width="8.69921875" style="1" customWidth="1"/>
    <col min="9" max="9" width="1.5" style="1" customWidth="1"/>
    <col min="10" max="16" width="8.69921875" style="1" customWidth="1"/>
    <col min="17" max="16384" width="9" style="1"/>
  </cols>
  <sheetData>
    <row r="1" spans="1:16" ht="18.75" customHeight="1" x14ac:dyDescent="0.45">
      <c r="A1" s="32" t="s">
        <v>36</v>
      </c>
      <c r="B1" s="32"/>
      <c r="C1" s="32"/>
      <c r="D1" s="32"/>
      <c r="E1" s="32"/>
      <c r="F1" s="32"/>
      <c r="G1" s="32"/>
      <c r="H1" s="32"/>
      <c r="I1" s="32"/>
    </row>
    <row r="10" spans="1:16" ht="18.75" customHeight="1" thickBot="1" x14ac:dyDescent="0.5">
      <c r="C10" s="33" t="s">
        <v>0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5"/>
      <c r="O10" s="3"/>
    </row>
    <row r="11" spans="1:16" s="4" customFormat="1" ht="55.8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2" customHeight="1" x14ac:dyDescent="0.45">
      <c r="C12" s="36" t="s">
        <v>1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8"/>
      <c r="O12" s="5"/>
    </row>
    <row r="13" spans="1:16" ht="18.7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8.75" customHeight="1" x14ac:dyDescent="0.45">
      <c r="A14" s="4"/>
      <c r="C14" s="39" t="s">
        <v>2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.75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18.75" customHeight="1" thickBot="1" x14ac:dyDescent="0.5">
      <c r="A17" s="4"/>
      <c r="B17" s="40" t="s">
        <v>3</v>
      </c>
      <c r="C17" s="41"/>
      <c r="D17" s="41"/>
      <c r="E17" s="42"/>
      <c r="F17" s="4"/>
      <c r="G17" s="4"/>
      <c r="H17" s="4"/>
      <c r="I17" s="4"/>
      <c r="J17" s="43" t="s">
        <v>4</v>
      </c>
      <c r="K17" s="43"/>
      <c r="L17" s="43"/>
      <c r="M17" s="43"/>
      <c r="N17" s="4"/>
      <c r="O17" s="4"/>
      <c r="P17" s="4"/>
    </row>
    <row r="18" spans="1:16" ht="18.75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.75" customHeight="1" x14ac:dyDescent="0.45">
      <c r="A19" s="4"/>
      <c r="N19" s="4"/>
      <c r="O19" s="4"/>
      <c r="P19" s="4"/>
    </row>
    <row r="20" spans="1:16" ht="18.7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.7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8.75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9" spans="1:16" ht="18.75" customHeight="1" x14ac:dyDescent="0.45">
      <c r="B29" s="44" t="s">
        <v>5</v>
      </c>
      <c r="C29" s="44"/>
      <c r="D29" s="44"/>
      <c r="E29" s="44"/>
    </row>
    <row r="31" spans="1:16" ht="18.75" customHeight="1" thickBot="1" x14ac:dyDescent="0.5">
      <c r="C31" s="47" t="s">
        <v>6</v>
      </c>
      <c r="D31" s="9" t="s">
        <v>7</v>
      </c>
      <c r="E31" s="9" t="s">
        <v>8</v>
      </c>
    </row>
    <row r="32" spans="1:16" ht="18.75" customHeight="1" thickTop="1" x14ac:dyDescent="0.45">
      <c r="C32" s="48" t="s">
        <v>9</v>
      </c>
      <c r="D32" s="46" t="str">
        <f>IF(COUNTIF($C$32:$C$41,C32)&gt;1,"●","")</f>
        <v>●</v>
      </c>
      <c r="E32" s="11">
        <f>COUNTIF($C$32:$C$41,C32)</f>
        <v>3</v>
      </c>
    </row>
    <row r="33" spans="3:17" ht="18.75" customHeight="1" x14ac:dyDescent="0.45">
      <c r="C33" s="49" t="s">
        <v>10</v>
      </c>
      <c r="D33" s="46" t="str">
        <f t="shared" ref="D33:D41" si="0">IF(COUNTIF($C$32:$C$41,C33)&gt;1,"●","")</f>
        <v>●</v>
      </c>
      <c r="E33" s="11">
        <f t="shared" ref="E33:E41" si="1">COUNTIF($C$32:$C$41,C33)</f>
        <v>2</v>
      </c>
    </row>
    <row r="34" spans="3:17" ht="18.75" customHeight="1" x14ac:dyDescent="0.45">
      <c r="C34" s="49" t="s">
        <v>11</v>
      </c>
      <c r="D34" s="46" t="str">
        <f t="shared" si="0"/>
        <v/>
      </c>
      <c r="E34" s="11">
        <f t="shared" si="1"/>
        <v>1</v>
      </c>
    </row>
    <row r="35" spans="3:17" ht="18.75" customHeight="1" x14ac:dyDescent="0.45">
      <c r="C35" s="49" t="s">
        <v>12</v>
      </c>
      <c r="D35" s="46" t="str">
        <f t="shared" si="0"/>
        <v/>
      </c>
      <c r="E35" s="11">
        <f t="shared" si="1"/>
        <v>1</v>
      </c>
    </row>
    <row r="36" spans="3:17" ht="18.75" customHeight="1" x14ac:dyDescent="0.45">
      <c r="C36" s="49" t="s">
        <v>9</v>
      </c>
      <c r="D36" s="46" t="str">
        <f t="shared" si="0"/>
        <v>●</v>
      </c>
      <c r="E36" s="11">
        <f t="shared" si="1"/>
        <v>3</v>
      </c>
    </row>
    <row r="37" spans="3:17" ht="18.75" customHeight="1" x14ac:dyDescent="0.45">
      <c r="C37" s="49" t="s">
        <v>13</v>
      </c>
      <c r="D37" s="46" t="str">
        <f t="shared" si="0"/>
        <v/>
      </c>
      <c r="E37" s="11">
        <f t="shared" si="1"/>
        <v>1</v>
      </c>
    </row>
    <row r="38" spans="3:17" ht="18.75" customHeight="1" x14ac:dyDescent="0.45">
      <c r="C38" s="49" t="s">
        <v>14</v>
      </c>
      <c r="D38" s="46" t="str">
        <f t="shared" si="0"/>
        <v/>
      </c>
      <c r="E38" s="11">
        <f t="shared" si="1"/>
        <v>1</v>
      </c>
      <c r="N38" s="45" t="s">
        <v>16</v>
      </c>
      <c r="O38" s="45"/>
      <c r="P38" s="45"/>
      <c r="Q38" s="45"/>
    </row>
    <row r="39" spans="3:17" ht="18.75" customHeight="1" x14ac:dyDescent="0.45">
      <c r="C39" s="49" t="s">
        <v>15</v>
      </c>
      <c r="D39" s="46" t="str">
        <f t="shared" si="0"/>
        <v/>
      </c>
      <c r="E39" s="11">
        <f t="shared" si="1"/>
        <v>1</v>
      </c>
    </row>
    <row r="40" spans="3:17" ht="18.75" customHeight="1" x14ac:dyDescent="0.45">
      <c r="C40" s="49" t="s">
        <v>10</v>
      </c>
      <c r="D40" s="46" t="str">
        <f t="shared" si="0"/>
        <v>●</v>
      </c>
      <c r="E40" s="11">
        <f t="shared" si="1"/>
        <v>2</v>
      </c>
      <c r="N40" s="44" t="s">
        <v>5</v>
      </c>
      <c r="O40" s="44"/>
      <c r="P40" s="44"/>
      <c r="Q40" s="44"/>
    </row>
    <row r="41" spans="3:17" ht="18.75" customHeight="1" thickBot="1" x14ac:dyDescent="0.5">
      <c r="C41" s="50" t="s">
        <v>9</v>
      </c>
      <c r="D41" s="46" t="str">
        <f t="shared" si="0"/>
        <v>●</v>
      </c>
      <c r="E41" s="11">
        <f t="shared" si="1"/>
        <v>3</v>
      </c>
      <c r="N41" s="12"/>
    </row>
    <row r="42" spans="3:17" ht="18.75" customHeight="1" thickTop="1" x14ac:dyDescent="0.45">
      <c r="N42" s="9" t="s">
        <v>6</v>
      </c>
      <c r="O42" s="9" t="s">
        <v>7</v>
      </c>
      <c r="P42" s="9" t="s">
        <v>8</v>
      </c>
    </row>
    <row r="43" spans="3:17" ht="18.75" customHeight="1" x14ac:dyDescent="0.45">
      <c r="N43" s="31" t="s">
        <v>9</v>
      </c>
      <c r="O43" s="10"/>
      <c r="P43" s="11"/>
    </row>
    <row r="44" spans="3:17" ht="18.75" customHeight="1" x14ac:dyDescent="0.45">
      <c r="N44" s="31" t="s">
        <v>10</v>
      </c>
      <c r="O44" s="10"/>
      <c r="P44" s="11"/>
    </row>
    <row r="45" spans="3:17" ht="18.75" customHeight="1" x14ac:dyDescent="0.45">
      <c r="N45" s="31" t="s">
        <v>11</v>
      </c>
      <c r="O45" s="10"/>
      <c r="P45" s="11"/>
    </row>
    <row r="46" spans="3:17" ht="18.75" customHeight="1" x14ac:dyDescent="0.45">
      <c r="N46" s="31" t="s">
        <v>12</v>
      </c>
      <c r="O46" s="10"/>
      <c r="P46" s="11"/>
    </row>
    <row r="47" spans="3:17" ht="18.75" customHeight="1" x14ac:dyDescent="0.45">
      <c r="N47" s="31" t="s">
        <v>9</v>
      </c>
      <c r="O47" s="10"/>
      <c r="P47" s="11"/>
    </row>
    <row r="48" spans="3:17" ht="18.75" customHeight="1" x14ac:dyDescent="0.45">
      <c r="N48" s="31" t="s">
        <v>13</v>
      </c>
      <c r="O48" s="10"/>
      <c r="P48" s="11"/>
    </row>
    <row r="49" spans="2:16" ht="18.75" customHeight="1" x14ac:dyDescent="0.45">
      <c r="N49" s="31" t="s">
        <v>14</v>
      </c>
      <c r="O49" s="10"/>
      <c r="P49" s="11"/>
    </row>
    <row r="50" spans="2:16" ht="18.75" customHeight="1" x14ac:dyDescent="0.45">
      <c r="N50" s="31" t="s">
        <v>15</v>
      </c>
      <c r="O50" s="10"/>
      <c r="P50" s="11"/>
    </row>
    <row r="51" spans="2:16" ht="18.75" customHeight="1" x14ac:dyDescent="0.45">
      <c r="N51" s="31" t="s">
        <v>10</v>
      </c>
      <c r="O51" s="10"/>
      <c r="P51" s="11"/>
    </row>
    <row r="52" spans="2:16" ht="18.75" customHeight="1" x14ac:dyDescent="0.45">
      <c r="N52" s="31" t="s">
        <v>9</v>
      </c>
      <c r="O52" s="10"/>
      <c r="P52" s="11"/>
    </row>
    <row r="53" spans="2:16" ht="18.75" hidden="1" customHeight="1" x14ac:dyDescent="0.45"/>
    <row r="54" spans="2:16" ht="18.75" hidden="1" customHeight="1" x14ac:dyDescent="0.45"/>
    <row r="55" spans="2:16" ht="18.75" hidden="1" customHeight="1" x14ac:dyDescent="0.45"/>
    <row r="56" spans="2:16" ht="18.75" hidden="1" customHeight="1" x14ac:dyDescent="0.45"/>
    <row r="58" spans="2:16" ht="23.4" customHeight="1" x14ac:dyDescent="0.45">
      <c r="B58" s="26" t="s">
        <v>37</v>
      </c>
      <c r="C58" s="27"/>
      <c r="D58" s="27"/>
      <c r="E58" s="27"/>
      <c r="F58" s="27"/>
      <c r="G58" s="27"/>
      <c r="J58" s="26" t="s">
        <v>37</v>
      </c>
      <c r="K58" s="27"/>
      <c r="L58" s="27"/>
      <c r="M58" s="27"/>
      <c r="N58" s="27"/>
      <c r="O58" s="27"/>
    </row>
    <row r="60" spans="2:16" ht="18.75" customHeight="1" x14ac:dyDescent="0.45">
      <c r="K60" s="45" t="s">
        <v>16</v>
      </c>
      <c r="L60" s="45"/>
      <c r="M60" s="45"/>
      <c r="N60" s="45"/>
    </row>
    <row r="63" spans="2:16" ht="18.75" customHeight="1" thickBot="1" x14ac:dyDescent="0.5">
      <c r="C63" s="13" t="s">
        <v>17</v>
      </c>
      <c r="D63" s="53" t="s">
        <v>18</v>
      </c>
      <c r="E63" s="13" t="s">
        <v>19</v>
      </c>
      <c r="L63" s="13" t="s">
        <v>17</v>
      </c>
      <c r="M63" s="13" t="s">
        <v>18</v>
      </c>
      <c r="N63" s="13" t="s">
        <v>19</v>
      </c>
    </row>
    <row r="64" spans="2:16" ht="18.75" customHeight="1" thickTop="1" x14ac:dyDescent="0.45">
      <c r="C64" s="51" t="s">
        <v>20</v>
      </c>
      <c r="D64" s="54">
        <v>132687</v>
      </c>
      <c r="E64" s="52">
        <f>D64/SUM($D$64:$D$70)</f>
        <v>0.17371819545800898</v>
      </c>
      <c r="L64" s="28" t="s">
        <v>20</v>
      </c>
      <c r="M64" s="14">
        <v>132687</v>
      </c>
      <c r="N64" s="15"/>
    </row>
    <row r="65" spans="2:14" ht="18.75" customHeight="1" x14ac:dyDescent="0.45">
      <c r="C65" s="51" t="s">
        <v>21</v>
      </c>
      <c r="D65" s="55">
        <v>78440</v>
      </c>
      <c r="E65" s="52">
        <f t="shared" ref="E65:E70" si="2">D65/SUM($D$64:$D$70)</f>
        <v>0.10269623438412372</v>
      </c>
      <c r="L65" s="28" t="s">
        <v>21</v>
      </c>
      <c r="M65" s="14">
        <v>78440</v>
      </c>
      <c r="N65" s="15"/>
    </row>
    <row r="66" spans="2:14" ht="18.75" customHeight="1" x14ac:dyDescent="0.45">
      <c r="C66" s="51" t="s">
        <v>22</v>
      </c>
      <c r="D66" s="55">
        <v>33331</v>
      </c>
      <c r="E66" s="52">
        <f t="shared" si="2"/>
        <v>4.3638044215415957E-2</v>
      </c>
      <c r="L66" s="28" t="s">
        <v>22</v>
      </c>
      <c r="M66" s="14">
        <v>33331</v>
      </c>
      <c r="N66" s="15"/>
    </row>
    <row r="67" spans="2:14" ht="18.75" customHeight="1" x14ac:dyDescent="0.45">
      <c r="C67" s="51" t="s">
        <v>23</v>
      </c>
      <c r="D67" s="55">
        <v>143744</v>
      </c>
      <c r="E67" s="52">
        <f t="shared" si="2"/>
        <v>0.18819438443793318</v>
      </c>
      <c r="L67" s="28" t="s">
        <v>23</v>
      </c>
      <c r="M67" s="14">
        <v>143744</v>
      </c>
      <c r="N67" s="15"/>
    </row>
    <row r="68" spans="2:14" ht="18.75" customHeight="1" x14ac:dyDescent="0.45">
      <c r="C68" s="51" t="s">
        <v>24</v>
      </c>
      <c r="D68" s="55">
        <v>110389</v>
      </c>
      <c r="E68" s="52">
        <f t="shared" si="2"/>
        <v>0.14452491863117073</v>
      </c>
      <c r="L68" s="28" t="s">
        <v>24</v>
      </c>
      <c r="M68" s="14">
        <v>110389</v>
      </c>
      <c r="N68" s="15"/>
    </row>
    <row r="69" spans="2:14" ht="18.75" customHeight="1" x14ac:dyDescent="0.45">
      <c r="C69" s="51" t="s">
        <v>25</v>
      </c>
      <c r="D69" s="55">
        <v>156620</v>
      </c>
      <c r="E69" s="52">
        <f t="shared" si="2"/>
        <v>0.20505206819532709</v>
      </c>
      <c r="L69" s="28" t="s">
        <v>25</v>
      </c>
      <c r="M69" s="14">
        <v>156620</v>
      </c>
      <c r="N69" s="15"/>
    </row>
    <row r="70" spans="2:14" ht="18.75" customHeight="1" thickBot="1" x14ac:dyDescent="0.5">
      <c r="C70" s="51" t="s">
        <v>26</v>
      </c>
      <c r="D70" s="56">
        <v>108595</v>
      </c>
      <c r="E70" s="52">
        <f t="shared" si="2"/>
        <v>0.14217615467802033</v>
      </c>
      <c r="L70" s="28" t="s">
        <v>26</v>
      </c>
      <c r="M70" s="14">
        <v>108595</v>
      </c>
      <c r="N70" s="15"/>
    </row>
    <row r="71" spans="2:14" ht="18.75" customHeight="1" thickTop="1" x14ac:dyDescent="0.45">
      <c r="E71" s="16"/>
    </row>
    <row r="75" spans="2:14" ht="18.75" customHeight="1" x14ac:dyDescent="0.45">
      <c r="C75" s="57" t="s">
        <v>27</v>
      </c>
      <c r="D75" s="57"/>
      <c r="E75" s="57"/>
      <c r="F75" s="57"/>
      <c r="G75" s="57"/>
      <c r="H75" s="17"/>
    </row>
    <row r="77" spans="2:14" ht="18.75" customHeight="1" x14ac:dyDescent="0.45">
      <c r="C77" s="12" t="s">
        <v>28</v>
      </c>
      <c r="D77" s="1" t="s">
        <v>29</v>
      </c>
    </row>
    <row r="78" spans="2:14" ht="18.75" customHeight="1" x14ac:dyDescent="0.45">
      <c r="D78" s="18" t="s">
        <v>30</v>
      </c>
    </row>
    <row r="80" spans="2:14" ht="18.75" customHeight="1" x14ac:dyDescent="0.45">
      <c r="B80" s="1" t="s">
        <v>31</v>
      </c>
      <c r="K80" s="1" t="s">
        <v>31</v>
      </c>
    </row>
    <row r="81" spans="2:15" ht="18.75" customHeight="1" x14ac:dyDescent="0.45">
      <c r="B81" s="19" t="s">
        <v>32</v>
      </c>
      <c r="C81" s="19" t="s">
        <v>17</v>
      </c>
      <c r="D81" s="19" t="s">
        <v>33</v>
      </c>
      <c r="E81" s="19" t="s">
        <v>34</v>
      </c>
      <c r="F81" s="19" t="s">
        <v>35</v>
      </c>
      <c r="K81" s="19" t="s">
        <v>32</v>
      </c>
      <c r="L81" s="19" t="s">
        <v>17</v>
      </c>
      <c r="M81" s="19" t="s">
        <v>33</v>
      </c>
      <c r="N81" s="19" t="s">
        <v>34</v>
      </c>
      <c r="O81" s="19" t="s">
        <v>35</v>
      </c>
    </row>
    <row r="82" spans="2:15" ht="18.75" customHeight="1" x14ac:dyDescent="0.45">
      <c r="B82" s="29">
        <f ca="1">TODAY()</f>
        <v>45121</v>
      </c>
      <c r="C82" s="20">
        <f ca="1">B82</f>
        <v>45121</v>
      </c>
      <c r="D82" s="21">
        <v>0.63194444444444442</v>
      </c>
      <c r="E82" s="22">
        <v>0.82638888888888884</v>
      </c>
      <c r="F82" s="23">
        <f>IF(AND(D82="",E82=""),"",IF(OR(D82="",E82=""),"入力不足",E82-D82))</f>
        <v>0.19444444444444442</v>
      </c>
      <c r="K82" s="29">
        <f ca="1">TODAY()</f>
        <v>45121</v>
      </c>
      <c r="L82" s="30"/>
      <c r="M82" s="21">
        <v>0.63194444444444442</v>
      </c>
      <c r="N82" s="22">
        <v>0.82638888888888884</v>
      </c>
      <c r="O82" s="23"/>
    </row>
    <row r="83" spans="2:15" ht="18.75" customHeight="1" x14ac:dyDescent="0.45">
      <c r="B83" s="29">
        <f ca="1">B82+1</f>
        <v>45122</v>
      </c>
      <c r="C83" s="20">
        <f t="shared" ref="C83:C90" ca="1" si="3">B83</f>
        <v>45122</v>
      </c>
      <c r="D83" s="21">
        <v>0.69444444444444453</v>
      </c>
      <c r="E83" s="22">
        <v>0.84027777777777779</v>
      </c>
      <c r="F83" s="23">
        <f t="shared" ref="F83:F90" si="4">IF(AND(D83="",E83=""),"",IF(OR(D83="",E83=""),"入力不足",E83-D83))</f>
        <v>0.14583333333333326</v>
      </c>
      <c r="K83" s="29">
        <f ca="1">K82+1</f>
        <v>45122</v>
      </c>
      <c r="L83" s="30"/>
      <c r="M83" s="21">
        <v>0.69444444444444453</v>
      </c>
      <c r="N83" s="22">
        <v>0.84027777777777779</v>
      </c>
      <c r="O83" s="23"/>
    </row>
    <row r="84" spans="2:15" ht="18.75" customHeight="1" x14ac:dyDescent="0.45">
      <c r="B84" s="29">
        <f t="shared" ref="B84:B90" ca="1" si="5">B83+1</f>
        <v>45123</v>
      </c>
      <c r="C84" s="20">
        <f t="shared" ca="1" si="3"/>
        <v>45123</v>
      </c>
      <c r="D84" s="21">
        <v>0.65972222222222221</v>
      </c>
      <c r="E84" s="22">
        <v>0.8125</v>
      </c>
      <c r="F84" s="23">
        <f t="shared" si="4"/>
        <v>0.15277777777777779</v>
      </c>
      <c r="K84" s="29">
        <f t="shared" ref="K84:K90" ca="1" si="6">K83+1</f>
        <v>45123</v>
      </c>
      <c r="L84" s="30"/>
      <c r="M84" s="21">
        <v>0.65972222222222221</v>
      </c>
      <c r="N84" s="22">
        <v>0.8125</v>
      </c>
      <c r="O84" s="23"/>
    </row>
    <row r="85" spans="2:15" ht="18.75" customHeight="1" x14ac:dyDescent="0.45">
      <c r="B85" s="29">
        <f t="shared" ca="1" si="5"/>
        <v>45124</v>
      </c>
      <c r="C85" s="20">
        <f t="shared" ca="1" si="3"/>
        <v>45124</v>
      </c>
      <c r="D85" s="21">
        <v>0.72222222222222221</v>
      </c>
      <c r="E85" s="22">
        <v>0.89583333333333337</v>
      </c>
      <c r="F85" s="23">
        <f t="shared" si="4"/>
        <v>0.17361111111111116</v>
      </c>
      <c r="K85" s="29">
        <f t="shared" ca="1" si="6"/>
        <v>45124</v>
      </c>
      <c r="L85" s="30"/>
      <c r="M85" s="21">
        <v>0.72222222222222221</v>
      </c>
      <c r="N85" s="22">
        <v>0.89583333333333337</v>
      </c>
      <c r="O85" s="23"/>
    </row>
    <row r="86" spans="2:15" ht="18.75" customHeight="1" x14ac:dyDescent="0.45">
      <c r="B86" s="29">
        <f t="shared" ca="1" si="5"/>
        <v>45125</v>
      </c>
      <c r="C86" s="20">
        <f t="shared" ca="1" si="3"/>
        <v>45125</v>
      </c>
      <c r="D86" s="21">
        <v>0.64583333333333337</v>
      </c>
      <c r="E86" s="22">
        <v>0.8125</v>
      </c>
      <c r="F86" s="23">
        <f t="shared" si="4"/>
        <v>0.16666666666666663</v>
      </c>
      <c r="K86" s="29">
        <f t="shared" ca="1" si="6"/>
        <v>45125</v>
      </c>
      <c r="L86" s="30"/>
      <c r="M86" s="21">
        <v>0.64583333333333337</v>
      </c>
      <c r="N86" s="22">
        <v>0.8125</v>
      </c>
      <c r="O86" s="23"/>
    </row>
    <row r="87" spans="2:15" ht="18.75" customHeight="1" x14ac:dyDescent="0.45">
      <c r="B87" s="29">
        <f t="shared" ca="1" si="5"/>
        <v>45126</v>
      </c>
      <c r="C87" s="20">
        <f t="shared" ca="1" si="3"/>
        <v>45126</v>
      </c>
      <c r="D87" s="21">
        <v>0.6875</v>
      </c>
      <c r="E87" s="22">
        <v>0.82638888888888884</v>
      </c>
      <c r="F87" s="23">
        <f t="shared" si="4"/>
        <v>0.13888888888888884</v>
      </c>
      <c r="K87" s="29">
        <f t="shared" ca="1" si="6"/>
        <v>45126</v>
      </c>
      <c r="L87" s="30"/>
      <c r="M87" s="21">
        <v>0.6875</v>
      </c>
      <c r="N87" s="22">
        <v>0.82638888888888884</v>
      </c>
      <c r="O87" s="23"/>
    </row>
    <row r="88" spans="2:15" ht="18.75" customHeight="1" x14ac:dyDescent="0.45">
      <c r="B88" s="29">
        <f t="shared" ca="1" si="5"/>
        <v>45127</v>
      </c>
      <c r="C88" s="20">
        <f t="shared" ca="1" si="3"/>
        <v>45127</v>
      </c>
      <c r="D88" s="21">
        <v>0.71527777777777779</v>
      </c>
      <c r="E88" s="24"/>
      <c r="F88" s="23" t="str">
        <f t="shared" si="4"/>
        <v>入力不足</v>
      </c>
      <c r="K88" s="29">
        <f t="shared" ca="1" si="6"/>
        <v>45127</v>
      </c>
      <c r="L88" s="30"/>
      <c r="M88" s="21">
        <v>0.71527777777777779</v>
      </c>
      <c r="N88" s="24"/>
      <c r="O88" s="23"/>
    </row>
    <row r="89" spans="2:15" ht="18.75" customHeight="1" x14ac:dyDescent="0.45">
      <c r="B89" s="29">
        <f t="shared" ca="1" si="5"/>
        <v>45128</v>
      </c>
      <c r="C89" s="20">
        <f t="shared" ca="1" si="3"/>
        <v>45128</v>
      </c>
      <c r="D89" s="25"/>
      <c r="E89" s="22">
        <v>0.85416666666666663</v>
      </c>
      <c r="F89" s="23" t="str">
        <f t="shared" si="4"/>
        <v>入力不足</v>
      </c>
      <c r="K89" s="29">
        <f t="shared" ca="1" si="6"/>
        <v>45128</v>
      </c>
      <c r="L89" s="30"/>
      <c r="M89" s="25"/>
      <c r="N89" s="22">
        <v>0.85416666666666663</v>
      </c>
      <c r="O89" s="23"/>
    </row>
    <row r="90" spans="2:15" ht="18.75" customHeight="1" x14ac:dyDescent="0.45">
      <c r="B90" s="29">
        <f t="shared" ca="1" si="5"/>
        <v>45129</v>
      </c>
      <c r="C90" s="20">
        <f t="shared" ca="1" si="3"/>
        <v>45129</v>
      </c>
      <c r="D90" s="25"/>
      <c r="E90" s="24"/>
      <c r="F90" s="23" t="str">
        <f t="shared" si="4"/>
        <v/>
      </c>
      <c r="K90" s="29">
        <f t="shared" ca="1" si="6"/>
        <v>45129</v>
      </c>
      <c r="L90" s="30"/>
      <c r="M90" s="25"/>
      <c r="N90" s="24"/>
      <c r="O90" s="23"/>
    </row>
  </sheetData>
  <mergeCells count="10">
    <mergeCell ref="B29:E29"/>
    <mergeCell ref="K60:N60"/>
    <mergeCell ref="N38:Q38"/>
    <mergeCell ref="N40:Q40"/>
    <mergeCell ref="A1:I1"/>
    <mergeCell ref="C10:N10"/>
    <mergeCell ref="C12:N12"/>
    <mergeCell ref="C14:P14"/>
    <mergeCell ref="B17:E17"/>
    <mergeCell ref="J17:M17"/>
  </mergeCells>
  <phoneticPr fontId="3"/>
  <conditionalFormatting sqref="C82:C90">
    <cfRule type="expression" dxfId="1" priority="1" stopIfTrue="1">
      <formula>WEEKDAY(B82)=1</formula>
    </cfRule>
    <cfRule type="expression" dxfId="0" priority="2" stopIfTrue="1">
      <formula>WEEKDAY(B82)=7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2023-05-13T07:44:17Z</dcterms:created>
  <dcterms:modified xsi:type="dcterms:W3CDTF">2023-07-14T05:17:31Z</dcterms:modified>
</cp:coreProperties>
</file>