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5-練習\"/>
    </mc:Choice>
  </mc:AlternateContent>
  <xr:revisionPtr revIDLastSave="0" documentId="13_ncr:1_{57293E40-AA7C-4E73-B480-4F1540B9E9DC}" xr6:coauthVersionLast="47" xr6:coauthVersionMax="47" xr10:uidLastSave="{00000000-0000-0000-0000-000000000000}"/>
  <bookViews>
    <workbookView xWindow="1212" yWindow="60" windowWidth="20472" windowHeight="12720" xr2:uid="{9CE1628E-20D6-4836-A556-2B7FA30B552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45" i="1" l="1"/>
  <c r="L45" i="1"/>
  <c r="M44" i="1"/>
  <c r="L44" i="1"/>
  <c r="M43" i="1"/>
  <c r="L43" i="1"/>
  <c r="M42" i="1"/>
  <c r="M46" i="1" s="1"/>
  <c r="L42" i="1"/>
  <c r="L46" i="1" s="1"/>
  <c r="D37" i="1"/>
  <c r="M31" i="1"/>
  <c r="N30" i="1"/>
  <c r="N31" i="1" s="1"/>
  <c r="D30" i="1" s="1"/>
  <c r="N29" i="1"/>
  <c r="N28" i="1"/>
  <c r="N27" i="1"/>
  <c r="N26" i="1"/>
  <c r="N25" i="1"/>
  <c r="D25" i="1"/>
  <c r="N24" i="1"/>
  <c r="N2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25" authorId="0" shapeId="0" xr:uid="{C72D2819-69AB-4A65-B128-771A94FDB6E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60"/>
            <rFont val="ＭＳ Ｐゴシック"/>
            <family val="3"/>
            <charset val="128"/>
          </rPr>
          <t>L23:L30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&gt;=50000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57"/>
            <rFont val="ＭＳ Ｐゴシック"/>
            <family val="3"/>
            <charset val="128"/>
          </rPr>
          <t>N23:N30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30" authorId="0" shapeId="0" xr:uid="{426D4C6A-7662-4C9D-9670-A156B58C3FE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60"/>
            <rFont val="ＭＳ Ｐゴシック"/>
            <family val="3"/>
            <charset val="128"/>
          </rPr>
          <t>L23:L30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&lt;50000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57"/>
            <rFont val="ＭＳ Ｐゴシック"/>
            <family val="3"/>
            <charset val="128"/>
          </rPr>
          <t>N23:N30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6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N31</t>
        </r>
      </text>
    </comment>
    <comment ref="D37" authorId="0" shapeId="0" xr:uid="{E5A110BF-BB7B-4525-B973-896BF167EAA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DAVERAGE</t>
        </r>
        <r>
          <rPr>
            <b/>
            <sz val="14"/>
            <color indexed="81"/>
            <rFont val="ＭＳ Ｐゴシック"/>
            <family val="3"/>
            <charset val="128"/>
          </rPr>
          <t>(J22:N30,N22,</t>
        </r>
        <r>
          <rPr>
            <b/>
            <sz val="14"/>
            <color indexed="39"/>
            <rFont val="ＭＳ Ｐゴシック"/>
            <family val="3"/>
            <charset val="128"/>
          </rPr>
          <t>F37:F38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L42" authorId="0" shapeId="0" xr:uid="{1FCA1670-7561-42C8-865F-E3F65A2E404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$K$23:$K$30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K42,</t>
        </r>
        <r>
          <rPr>
            <b/>
            <sz val="14"/>
            <color indexed="57"/>
            <rFont val="ＭＳ Ｐゴシック"/>
            <family val="3"/>
            <charset val="128"/>
          </rPr>
          <t>$N$23:$N$30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M42" authorId="0" shapeId="0" xr:uid="{0DA78193-BA89-42DA-89A2-AF13671937D3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$K$23:$K$30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K42,</t>
        </r>
        <r>
          <rPr>
            <b/>
            <sz val="14"/>
            <color indexed="49"/>
            <rFont val="ＭＳ Ｐゴシック"/>
            <family val="3"/>
            <charset val="128"/>
          </rPr>
          <t>$M$23:$M$30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<sst xmlns="http://schemas.openxmlformats.org/spreadsheetml/2006/main" count="53" uniqueCount="34">
  <si>
    <r>
      <t>右の表について、以下の設問に従い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ヒョウ</t>
    </rPh>
    <rPh sb="8" eb="10">
      <t>イカ</t>
    </rPh>
    <rPh sb="11" eb="13">
      <t>セツモン</t>
    </rPh>
    <rPh sb="14" eb="15">
      <t>シタガ</t>
    </rPh>
    <rPh sb="18" eb="20">
      <t>ケイサン</t>
    </rPh>
    <rPh sb="20" eb="21">
      <t>シキ</t>
    </rPh>
    <rPh sb="22" eb="24">
      <t>セッテイ</t>
    </rPh>
    <phoneticPr fontId="4"/>
  </si>
  <si>
    <t>（問題１）</t>
    <rPh sb="1" eb="3">
      <t>モンダイ</t>
    </rPh>
    <phoneticPr fontId="4"/>
  </si>
  <si>
    <t>商品</t>
    <rPh sb="0" eb="2">
      <t>ショウヒン</t>
    </rPh>
    <phoneticPr fontId="4"/>
  </si>
  <si>
    <t>メーカー</t>
    <phoneticPr fontId="4"/>
  </si>
  <si>
    <t>単価</t>
    <rPh sb="0" eb="2">
      <t>タンカ</t>
    </rPh>
    <phoneticPr fontId="4"/>
  </si>
  <si>
    <t>販売数</t>
    <rPh sb="0" eb="2">
      <t>ハンバイ</t>
    </rPh>
    <rPh sb="2" eb="3">
      <t>ダイスウ</t>
    </rPh>
    <phoneticPr fontId="4"/>
  </si>
  <si>
    <t>売上高</t>
    <rPh sb="0" eb="2">
      <t>ウリアゲ</t>
    </rPh>
    <rPh sb="2" eb="3">
      <t>ダカ</t>
    </rPh>
    <phoneticPr fontId="4"/>
  </si>
  <si>
    <t>10-1</t>
    <phoneticPr fontId="4"/>
  </si>
  <si>
    <t>B社</t>
    <rPh sb="1" eb="2">
      <t>シャ</t>
    </rPh>
    <phoneticPr fontId="4"/>
  </si>
  <si>
    <t>10-2</t>
  </si>
  <si>
    <t>A社</t>
    <phoneticPr fontId="4"/>
  </si>
  <si>
    <t>答</t>
    <rPh sb="0" eb="1">
      <t>コタエ</t>
    </rPh>
    <phoneticPr fontId="4"/>
  </si>
  <si>
    <t>10-3</t>
  </si>
  <si>
    <t>C社</t>
    <phoneticPr fontId="4"/>
  </si>
  <si>
    <t>10-4</t>
  </si>
  <si>
    <t>（問題２）</t>
    <rPh sb="1" eb="3">
      <t>モンダイ</t>
    </rPh>
    <phoneticPr fontId="4"/>
  </si>
  <si>
    <t>10-5</t>
  </si>
  <si>
    <t>B社</t>
    <phoneticPr fontId="4"/>
  </si>
  <si>
    <t>10-6</t>
  </si>
  <si>
    <t>10-7</t>
  </si>
  <si>
    <t>10-8</t>
  </si>
  <si>
    <t>合　計</t>
    <rPh sb="0" eb="1">
      <t>ゴウ</t>
    </rPh>
    <rPh sb="2" eb="3">
      <t>ケイ</t>
    </rPh>
    <phoneticPr fontId="4"/>
  </si>
  <si>
    <t>（問題３）</t>
    <rPh sb="1" eb="3">
      <t>モンダイ</t>
    </rPh>
    <phoneticPr fontId="4"/>
  </si>
  <si>
    <t>&gt;=50000</t>
    <phoneticPr fontId="4"/>
  </si>
  <si>
    <t>（問題４）</t>
    <rPh sb="1" eb="3">
      <t>モンダイ</t>
    </rPh>
    <phoneticPr fontId="4"/>
  </si>
  <si>
    <t>売上高</t>
    <rPh sb="0" eb="2">
      <t>ウリアゲ</t>
    </rPh>
    <rPh sb="2" eb="3">
      <t>タカ</t>
    </rPh>
    <phoneticPr fontId="4"/>
  </si>
  <si>
    <t>販売数</t>
    <rPh sb="0" eb="2">
      <t>ハンバイ</t>
    </rPh>
    <rPh sb="2" eb="3">
      <t>スウ</t>
    </rPh>
    <phoneticPr fontId="4"/>
  </si>
  <si>
    <t>右のように設定してみましょう</t>
    <rPh sb="0" eb="1">
      <t>ミギ</t>
    </rPh>
    <rPh sb="5" eb="7">
      <t>セッテイ</t>
    </rPh>
    <phoneticPr fontId="4"/>
  </si>
  <si>
    <t>Ｅ社</t>
    <phoneticPr fontId="4"/>
  </si>
  <si>
    <t>Copyright(c) Beginners Site All right reserved 2023/5/15</t>
    <phoneticPr fontId="4"/>
  </si>
  <si>
    <r>
      <rPr>
        <b/>
        <sz val="12"/>
        <color theme="1"/>
        <rFont val="ＭＳ Ｐゴシック"/>
        <family val="3"/>
        <charset val="128"/>
      </rPr>
      <t>単価５万以上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売上高の合計</t>
    </r>
    <r>
      <rPr>
        <sz val="12"/>
        <color theme="1"/>
        <rFont val="ＭＳ Ｐゴシック"/>
        <family val="3"/>
        <charset val="128"/>
      </rPr>
      <t>は？</t>
    </r>
    <rPh sb="0" eb="2">
      <t>タンカ</t>
    </rPh>
    <rPh sb="3" eb="4">
      <t>マン</t>
    </rPh>
    <rPh sb="4" eb="6">
      <t>イジョウ</t>
    </rPh>
    <rPh sb="7" eb="9">
      <t>ウリアゲ</t>
    </rPh>
    <rPh sb="9" eb="10">
      <t>ダカ</t>
    </rPh>
    <rPh sb="11" eb="13">
      <t>ゴウケイ</t>
    </rPh>
    <phoneticPr fontId="4"/>
  </si>
  <si>
    <r>
      <rPr>
        <b/>
        <sz val="12"/>
        <color theme="1"/>
        <rFont val="ＭＳ Ｐゴシック"/>
        <family val="3"/>
        <charset val="128"/>
      </rPr>
      <t>単価５万円未満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売上高の比率</t>
    </r>
    <r>
      <rPr>
        <sz val="12"/>
        <color theme="1"/>
        <rFont val="ＭＳ Ｐゴシック"/>
        <family val="3"/>
        <charset val="128"/>
      </rPr>
      <t>は？</t>
    </r>
    <rPh sb="0" eb="2">
      <t>タンカ</t>
    </rPh>
    <rPh sb="3" eb="4">
      <t>マン</t>
    </rPh>
    <rPh sb="4" eb="5">
      <t>エン</t>
    </rPh>
    <rPh sb="5" eb="7">
      <t>ミマン</t>
    </rPh>
    <rPh sb="8" eb="10">
      <t>ウリアゲ</t>
    </rPh>
    <rPh sb="10" eb="11">
      <t>タカ</t>
    </rPh>
    <rPh sb="12" eb="14">
      <t>ヒリツ</t>
    </rPh>
    <phoneticPr fontId="4"/>
  </si>
  <si>
    <r>
      <rPr>
        <b/>
        <sz val="12"/>
        <color theme="1"/>
        <rFont val="ＭＳ Ｐゴシック"/>
        <family val="3"/>
        <charset val="128"/>
      </rPr>
      <t>単価５万円以上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平均売上</t>
    </r>
    <rPh sb="0" eb="2">
      <t>タンカ</t>
    </rPh>
    <rPh sb="3" eb="4">
      <t>マン</t>
    </rPh>
    <rPh sb="4" eb="5">
      <t>エン</t>
    </rPh>
    <rPh sb="5" eb="7">
      <t>イジョウ</t>
    </rPh>
    <rPh sb="8" eb="10">
      <t>ヘイキン</t>
    </rPh>
    <rPh sb="10" eb="12">
      <t>ウリアゲ</t>
    </rPh>
    <phoneticPr fontId="4"/>
  </si>
  <si>
    <r>
      <rPr>
        <b/>
        <sz val="12"/>
        <color theme="1"/>
        <rFont val="ＭＳ Ｐゴシック"/>
        <family val="3"/>
        <charset val="128"/>
      </rPr>
      <t>各社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color rgb="FFFF0000"/>
        <rFont val="ＭＳ Ｐゴシック"/>
        <family val="3"/>
        <charset val="128"/>
      </rPr>
      <t>売上高</t>
    </r>
    <r>
      <rPr>
        <sz val="12"/>
        <color theme="1"/>
        <rFont val="ＭＳ Ｐゴシック"/>
        <family val="3"/>
        <charset val="128"/>
      </rPr>
      <t>と</t>
    </r>
    <r>
      <rPr>
        <b/>
        <sz val="12"/>
        <color rgb="FFFF0000"/>
        <rFont val="ＭＳ Ｐゴシック"/>
        <family val="3"/>
        <charset val="128"/>
      </rPr>
      <t>販売数</t>
    </r>
    <r>
      <rPr>
        <sz val="12"/>
        <color theme="1"/>
        <rFont val="ＭＳ Ｐゴシック"/>
        <family val="3"/>
        <charset val="128"/>
      </rPr>
      <t>は？</t>
    </r>
    <rPh sb="0" eb="2">
      <t>カクシャ</t>
    </rPh>
    <rPh sb="3" eb="5">
      <t>ウリアゲ</t>
    </rPh>
    <rPh sb="5" eb="6">
      <t>タカ</t>
    </rPh>
    <rPh sb="7" eb="9">
      <t>ハンバイ</t>
    </rPh>
    <rPh sb="9" eb="10">
      <t>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</si>
</sst>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#,###&quot;個&quot;"/>
    <numFmt numFmtId="178" formatCode="0.0%"/>
  </numFmts>
  <fonts count="2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60"/>
      <name val="ＭＳ Ｐゴシック"/>
      <family val="3"/>
      <charset val="128"/>
    </font>
    <font>
      <b/>
      <sz val="14"/>
      <color indexed="57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4"/>
      <color indexed="49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/>
      <diagonal/>
    </border>
    <border>
      <left style="thin">
        <color indexed="64"/>
      </left>
      <right style="thick">
        <color auto="1"/>
      </right>
      <top style="thick">
        <color auto="1"/>
      </top>
      <bottom/>
      <diagonal/>
    </border>
    <border>
      <left style="thick">
        <color rgb="FF0000FF"/>
      </left>
      <right style="thick">
        <color rgb="FF0000FF"/>
      </right>
      <top style="thick">
        <color rgb="FF0000FF"/>
      </top>
      <bottom style="thin">
        <color indexed="64"/>
      </bottom>
      <diagonal/>
    </border>
    <border>
      <left style="thick">
        <color rgb="FF0000FF"/>
      </left>
      <right style="thick">
        <color rgb="FF0000FF"/>
      </right>
      <top style="thin">
        <color indexed="64"/>
      </top>
      <bottom style="thick">
        <color rgb="FF0000FF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ck">
        <color auto="1"/>
      </bottom>
      <diagonal/>
    </border>
    <border>
      <left style="thick">
        <color rgb="FF0000FF"/>
      </left>
      <right style="thick">
        <color rgb="FF0000FF"/>
      </right>
      <top style="thin">
        <color indexed="64"/>
      </top>
      <bottom style="thin">
        <color indexed="64"/>
      </bottom>
      <diagonal/>
    </border>
    <border>
      <left/>
      <right/>
      <top style="thick">
        <color rgb="FFC00000"/>
      </top>
      <bottom style="thin">
        <color indexed="64"/>
      </bottom>
      <diagonal/>
    </border>
    <border>
      <left/>
      <right/>
      <top style="thin">
        <color indexed="64"/>
      </top>
      <bottom style="thick">
        <color rgb="FFC00000"/>
      </bottom>
      <diagonal/>
    </border>
    <border>
      <left/>
      <right style="thick">
        <color rgb="FF00B050"/>
      </right>
      <top style="thick">
        <color rgb="FF00B050"/>
      </top>
      <bottom style="thin">
        <color indexed="64"/>
      </bottom>
      <diagonal/>
    </border>
    <border>
      <left/>
      <right style="thick">
        <color rgb="FF00B050"/>
      </right>
      <top style="thin">
        <color indexed="64"/>
      </top>
      <bottom style="thin">
        <color indexed="64"/>
      </bottom>
      <diagonal/>
    </border>
    <border>
      <left/>
      <right style="thick">
        <color rgb="FF00B050"/>
      </right>
      <top style="thin">
        <color indexed="64"/>
      </top>
      <bottom style="thick">
        <color rgb="FF00B050"/>
      </bottom>
      <diagonal/>
    </border>
    <border>
      <left style="thick">
        <color rgb="FF00B0F0"/>
      </left>
      <right style="thick">
        <color rgb="FF00B0F0"/>
      </right>
      <top style="thick">
        <color rgb="FF00B0F0"/>
      </top>
      <bottom style="thin">
        <color indexed="64"/>
      </bottom>
      <diagonal/>
    </border>
    <border>
      <left style="thick">
        <color rgb="FF00B0F0"/>
      </left>
      <right style="thick">
        <color rgb="FF00B0F0"/>
      </right>
      <top style="thin">
        <color indexed="64"/>
      </top>
      <bottom style="thin">
        <color indexed="64"/>
      </bottom>
      <diagonal/>
    </border>
    <border>
      <left style="thick">
        <color rgb="FF00B0F0"/>
      </left>
      <right style="thick">
        <color rgb="FF00B0F0"/>
      </right>
      <top style="thin">
        <color indexed="64"/>
      </top>
      <bottom style="thick">
        <color rgb="FF00B0F0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38" fontId="5" fillId="5" borderId="2" xfId="1" applyFont="1" applyFill="1" applyBorder="1" applyAlignment="1">
      <alignment vertical="center"/>
    </xf>
    <xf numFmtId="0" fontId="11" fillId="0" borderId="0" xfId="0" applyFont="1" applyAlignment="1">
      <alignment horizontal="right" vertical="center"/>
    </xf>
    <xf numFmtId="38" fontId="5" fillId="0" borderId="0" xfId="1" applyFont="1" applyAlignment="1">
      <alignment vertical="center"/>
    </xf>
    <xf numFmtId="178" fontId="5" fillId="0" borderId="0" xfId="2" applyNumberFormat="1" applyFont="1" applyAlignment="1">
      <alignment vertical="center"/>
    </xf>
    <xf numFmtId="56" fontId="5" fillId="0" borderId="0" xfId="0" quotePrefix="1" applyNumberFormat="1" applyFont="1" applyAlignment="1">
      <alignment horizontal="center" vertical="center"/>
    </xf>
    <xf numFmtId="38" fontId="7" fillId="0" borderId="0" xfId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5" fillId="0" borderId="2" xfId="0" applyFont="1" applyBorder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5" borderId="2" xfId="0" applyFont="1" applyFill="1" applyBorder="1">
      <alignment vertical="center"/>
    </xf>
    <xf numFmtId="38" fontId="5" fillId="5" borderId="2" xfId="0" applyNumberFormat="1" applyFont="1" applyFill="1" applyBorder="1">
      <alignment vertical="center"/>
    </xf>
    <xf numFmtId="0" fontId="2" fillId="2" borderId="0" xfId="0" applyFont="1" applyFill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38" fontId="6" fillId="0" borderId="3" xfId="1" applyFont="1" applyFill="1" applyBorder="1" applyAlignment="1">
      <alignment horizontal="center" vertical="center"/>
    </xf>
    <xf numFmtId="38" fontId="7" fillId="0" borderId="3" xfId="1" applyFont="1" applyFill="1" applyBorder="1" applyAlignment="1">
      <alignment vertical="center"/>
    </xf>
    <xf numFmtId="38" fontId="21" fillId="0" borderId="3" xfId="1" applyFont="1" applyFill="1" applyBorder="1" applyAlignment="1">
      <alignment vertical="center"/>
    </xf>
    <xf numFmtId="0" fontId="7" fillId="8" borderId="5" xfId="0" applyFont="1" applyFill="1" applyBorder="1" applyAlignment="1">
      <alignment horizontal="center" vertical="center"/>
    </xf>
    <xf numFmtId="0" fontId="7" fillId="8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right" vertical="center"/>
    </xf>
    <xf numFmtId="0" fontId="6" fillId="8" borderId="0" xfId="0" applyFont="1" applyFill="1" applyAlignment="1">
      <alignment horizontal="center" vertical="center"/>
    </xf>
    <xf numFmtId="56" fontId="5" fillId="7" borderId="10" xfId="0" quotePrefix="1" applyNumberFormat="1" applyFont="1" applyFill="1" applyBorder="1" applyAlignment="1">
      <alignment horizontal="center" vertical="center"/>
    </xf>
    <xf numFmtId="56" fontId="5" fillId="7" borderId="11" xfId="0" quotePrefix="1" applyNumberFormat="1" applyFont="1" applyFill="1" applyBorder="1" applyAlignment="1">
      <alignment horizontal="center" vertical="center"/>
    </xf>
    <xf numFmtId="0" fontId="7" fillId="7" borderId="8" xfId="0" applyFont="1" applyFill="1" applyBorder="1" applyAlignment="1">
      <alignment horizontal="center" vertical="center"/>
    </xf>
    <xf numFmtId="0" fontId="7" fillId="7" borderId="12" xfId="0" applyFont="1" applyFill="1" applyBorder="1" applyAlignment="1">
      <alignment horizontal="center" vertical="center"/>
    </xf>
    <xf numFmtId="0" fontId="7" fillId="7" borderId="9" xfId="0" applyFont="1" applyFill="1" applyBorder="1" applyAlignment="1">
      <alignment horizontal="center" vertical="center"/>
    </xf>
    <xf numFmtId="38" fontId="7" fillId="0" borderId="13" xfId="1" applyFont="1" applyFill="1" applyBorder="1" applyAlignment="1">
      <alignment vertical="center"/>
    </xf>
    <xf numFmtId="38" fontId="7" fillId="0" borderId="4" xfId="1" applyFont="1" applyFill="1" applyBorder="1" applyAlignment="1">
      <alignment vertical="center"/>
    </xf>
    <xf numFmtId="38" fontId="7" fillId="0" borderId="14" xfId="1" applyFont="1" applyFill="1" applyBorder="1" applyAlignment="1">
      <alignment vertical="center"/>
    </xf>
    <xf numFmtId="38" fontId="7" fillId="0" borderId="15" xfId="1" applyFont="1" applyFill="1" applyBorder="1" applyAlignment="1">
      <alignment vertical="center"/>
    </xf>
    <xf numFmtId="38" fontId="7" fillId="0" borderId="16" xfId="1" applyFont="1" applyFill="1" applyBorder="1" applyAlignment="1">
      <alignment vertical="center"/>
    </xf>
    <xf numFmtId="38" fontId="7" fillId="0" borderId="17" xfId="1" applyFont="1" applyFill="1" applyBorder="1" applyAlignment="1">
      <alignment vertical="center"/>
    </xf>
    <xf numFmtId="0" fontId="7" fillId="0" borderId="18" xfId="1" applyNumberFormat="1" applyFont="1" applyFill="1" applyBorder="1" applyAlignment="1">
      <alignment vertical="center"/>
    </xf>
    <xf numFmtId="0" fontId="7" fillId="0" borderId="19" xfId="1" applyNumberFormat="1" applyFont="1" applyFill="1" applyBorder="1" applyAlignment="1">
      <alignment vertical="center"/>
    </xf>
    <xf numFmtId="0" fontId="7" fillId="0" borderId="20" xfId="1" applyNumberFormat="1" applyFont="1" applyFill="1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95251</xdr:colOff>
      <xdr:row>2</xdr:row>
      <xdr:rowOff>38100</xdr:rowOff>
    </xdr:from>
    <xdr:to>
      <xdr:col>3</xdr:col>
      <xdr:colOff>581026</xdr:colOff>
      <xdr:row>7</xdr:row>
      <xdr:rowOff>76200</xdr:rowOff>
    </xdr:to>
    <xdr:sp macro="" textlink="">
      <xdr:nvSpPr>
        <xdr:cNvPr id="2" name="Text Box 1" descr="ブーケ">
          <a:extLst>
            <a:ext uri="{FF2B5EF4-FFF2-40B4-BE49-F238E27FC236}">
              <a16:creationId xmlns:a16="http://schemas.microsoft.com/office/drawing/2014/main" id="{376F7342-408E-4E57-BBA3-786BE1B29387}"/>
            </a:ext>
          </a:extLst>
        </xdr:cNvPr>
        <xdr:cNvSpPr txBox="1">
          <a:spLocks noChangeArrowheads="1"/>
        </xdr:cNvSpPr>
      </xdr:nvSpPr>
      <xdr:spPr bwMode="auto">
        <a:xfrm>
          <a:off x="316231" y="449580"/>
          <a:ext cx="1948815" cy="1066800"/>
        </a:xfrm>
        <a:prstGeom prst="rect">
          <a:avLst/>
        </a:prstGeom>
        <a:solidFill>
          <a:schemeClr val="accent1">
            <a:lumMod val="5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復習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chemeClr val="bg1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1 </a:t>
          </a:r>
          <a:r>
            <a:rPr lang="ja-JP" altLang="en-US" sz="1200" b="1" i="0" strike="noStrike">
              <a:solidFill>
                <a:schemeClr val="bg1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288</xdr:colOff>
      <xdr:row>8</xdr:row>
      <xdr:rowOff>207355</xdr:rowOff>
    </xdr:from>
    <xdr:to>
      <xdr:col>13</xdr:col>
      <xdr:colOff>390968</xdr:colOff>
      <xdr:row>13</xdr:row>
      <xdr:rowOff>19054</xdr:rowOff>
    </xdr:to>
    <xdr:grpSp>
      <xdr:nvGrpSpPr>
        <xdr:cNvPr id="3" name="Group 674">
          <a:extLst>
            <a:ext uri="{FF2B5EF4-FFF2-40B4-BE49-F238E27FC236}">
              <a16:creationId xmlns:a16="http://schemas.microsoft.com/office/drawing/2014/main" id="{356405E1-64F8-4A5F-BF97-92A43E396493}"/>
            </a:ext>
          </a:extLst>
        </xdr:cNvPr>
        <xdr:cNvGrpSpPr>
          <a:grpSpLocks/>
        </xdr:cNvGrpSpPr>
      </xdr:nvGrpSpPr>
      <xdr:grpSpPr bwMode="auto">
        <a:xfrm>
          <a:off x="952788" y="1853275"/>
          <a:ext cx="7355360" cy="840399"/>
          <a:chOff x="54" y="220"/>
          <a:chExt cx="738" cy="69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8B92C37B-4FE1-D90B-5A32-9D29D88A4882}"/>
              </a:ext>
            </a:extLst>
          </xdr:cNvPr>
          <xdr:cNvSpPr txBox="1">
            <a:spLocks noChangeArrowheads="1"/>
          </xdr:cNvSpPr>
        </xdr:nvSpPr>
        <xdr:spPr bwMode="auto">
          <a:xfrm>
            <a:off x="84" y="258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E7BC868-5886-FEEA-4949-EE9B646E64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4" y="258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63D0903D-400C-1E15-AF98-85FF961EBCD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40" y="220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2B3146FE-D904-1509-0620-532512AD806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54" y="220"/>
            <a:ext cx="53" cy="28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5</xdr:col>
      <xdr:colOff>240030</xdr:colOff>
      <xdr:row>47</xdr:row>
      <xdr:rowOff>68580</xdr:rowOff>
    </xdr:from>
    <xdr:to>
      <xdr:col>10</xdr:col>
      <xdr:colOff>384810</xdr:colOff>
      <xdr:row>57</xdr:row>
      <xdr:rowOff>131445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688C919B-8CEF-4773-AD7F-45E236488A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7090" y="9738360"/>
          <a:ext cx="2720340" cy="21202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133350</xdr:colOff>
      <xdr:row>13</xdr:row>
      <xdr:rowOff>133350</xdr:rowOff>
    </xdr:from>
    <xdr:to>
      <xdr:col>15</xdr:col>
      <xdr:colOff>95250</xdr:colOff>
      <xdr:row>20</xdr:row>
      <xdr:rowOff>161785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D14E1377-ADE3-4728-88E0-4AA7432B5E50}"/>
            </a:ext>
          </a:extLst>
        </xdr:cNvPr>
        <xdr:cNvGrpSpPr/>
      </xdr:nvGrpSpPr>
      <xdr:grpSpPr>
        <a:xfrm>
          <a:off x="4743450" y="2807970"/>
          <a:ext cx="4960620" cy="1468615"/>
          <a:chOff x="4667250" y="3171825"/>
          <a:chExt cx="4324350" cy="1123810"/>
        </a:xfrm>
      </xdr:grpSpPr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4CFE35BB-B884-8E48-98F2-40C5F9F8948D}"/>
              </a:ext>
            </a:extLst>
          </xdr:cNvPr>
          <xdr:cNvSpPr txBox="1"/>
        </xdr:nvSpPr>
        <xdr:spPr>
          <a:xfrm>
            <a:off x="6858000" y="3448051"/>
            <a:ext cx="2133600" cy="657225"/>
          </a:xfrm>
          <a:prstGeom prst="rect">
            <a:avLst/>
          </a:prstGeom>
          <a:solidFill>
            <a:srgbClr val="92D050"/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検索条件の</a:t>
            </a:r>
            <a:r>
              <a:rPr kumimoji="1" lang="ja-JP" altLang="en-US" sz="1200" b="1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単価５万以上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は</a:t>
            </a:r>
            <a:endParaRPr kumimoji="1" lang="en-US" altLang="ja-JP" sz="12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100"/>
              <a:t>「</a:t>
            </a:r>
            <a:r>
              <a:rPr kumimoji="1" lang="en-US" altLang="ja-JP" sz="2000" b="0">
                <a:solidFill>
                  <a:srgbClr val="FF0000"/>
                </a:solidFill>
              </a:rPr>
              <a:t>&gt;=50000</a:t>
            </a:r>
            <a:r>
              <a:rPr kumimoji="1" lang="ja-JP" altLang="en-US" sz="1100"/>
              <a:t>」</a:t>
            </a:r>
            <a:r>
              <a:rPr kumimoji="1" lang="ja-JP" altLang="en-US" sz="12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と入力</a:t>
            </a:r>
          </a:p>
        </xdr:txBody>
      </xdr:sp>
      <xdr:pic>
        <xdr:nvPicPr>
          <xdr:cNvPr id="11" name="図 10">
            <a:extLst>
              <a:ext uri="{FF2B5EF4-FFF2-40B4-BE49-F238E27FC236}">
                <a16:creationId xmlns:a16="http://schemas.microsoft.com/office/drawing/2014/main" id="{46803E9E-95F9-7C79-581D-F25315615A2D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4667250" y="3171825"/>
            <a:ext cx="2114286" cy="1123810"/>
          </a:xfrm>
          <a:prstGeom prst="rect">
            <a:avLst/>
          </a:prstGeom>
        </xdr:spPr>
      </xdr:pic>
    </xdr:grpSp>
    <xdr:clientData/>
  </xdr:twoCellAnchor>
  <xdr:twoCellAnchor editAs="oneCell">
    <xdr:from>
      <xdr:col>6</xdr:col>
      <xdr:colOff>720089</xdr:colOff>
      <xdr:row>33</xdr:row>
      <xdr:rowOff>83820</xdr:rowOff>
    </xdr:from>
    <xdr:to>
      <xdr:col>15</xdr:col>
      <xdr:colOff>325793</xdr:colOff>
      <xdr:row>39</xdr:row>
      <xdr:rowOff>66675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DBDAE050-5530-40C4-A51D-9FE70F1396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598669" y="6873240"/>
          <a:ext cx="5335944" cy="1217295"/>
        </a:xfrm>
        <a:prstGeom prst="rect">
          <a:avLst/>
        </a:prstGeom>
      </xdr:spPr>
    </xdr:pic>
    <xdr:clientData/>
  </xdr:twoCellAnchor>
  <xdr:twoCellAnchor editAs="oneCell">
    <xdr:from>
      <xdr:col>11</xdr:col>
      <xdr:colOff>236834</xdr:colOff>
      <xdr:row>50</xdr:row>
      <xdr:rowOff>152400</xdr:rowOff>
    </xdr:from>
    <xdr:to>
      <xdr:col>16</xdr:col>
      <xdr:colOff>470155</xdr:colOff>
      <xdr:row>57</xdr:row>
      <xdr:rowOff>38100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28577482-0DD7-43CF-8E83-E8D415C888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690974" y="10439400"/>
          <a:ext cx="3989981" cy="1325880"/>
        </a:xfrm>
        <a:prstGeom prst="rect">
          <a:avLst/>
        </a:prstGeom>
      </xdr:spPr>
    </xdr:pic>
    <xdr:clientData/>
  </xdr:twoCellAnchor>
  <xdr:twoCellAnchor editAs="oneCell">
    <xdr:from>
      <xdr:col>13</xdr:col>
      <xdr:colOff>190499</xdr:colOff>
      <xdr:row>41</xdr:row>
      <xdr:rowOff>97154</xdr:rowOff>
    </xdr:from>
    <xdr:to>
      <xdr:col>18</xdr:col>
      <xdr:colOff>255843</xdr:colOff>
      <xdr:row>47</xdr:row>
      <xdr:rowOff>49529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1F190986-59AF-47EA-802A-143A34995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8107679" y="8532494"/>
          <a:ext cx="3730564" cy="11868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999294-FFA6-4767-B9E6-9FA34562ACD5}">
  <dimension ref="A1:P104"/>
  <sheetViews>
    <sheetView tabSelected="1" workbookViewId="0">
      <selection activeCell="A2" sqref="A2"/>
    </sheetView>
  </sheetViews>
  <sheetFormatPr defaultColWidth="9" defaultRowHeight="16.5" customHeight="1" x14ac:dyDescent="0.45"/>
  <cols>
    <col min="1" max="1" width="2.8984375" style="2" customWidth="1"/>
    <col min="2" max="7" width="9.59765625" style="1" customWidth="1"/>
    <col min="8" max="8" width="3.5" style="1" customWidth="1"/>
    <col min="9" max="9" width="1.5" style="1" customWidth="1"/>
    <col min="10" max="13" width="9.59765625" style="1" customWidth="1"/>
    <col min="14" max="14" width="12.59765625" style="1" customWidth="1"/>
    <col min="15" max="15" width="9.59765625" style="1" customWidth="1"/>
    <col min="16" max="16" width="7.8984375" style="1" customWidth="1"/>
    <col min="17" max="16384" width="9" style="1"/>
  </cols>
  <sheetData>
    <row r="1" spans="1:16" ht="16.5" customHeight="1" x14ac:dyDescent="0.45">
      <c r="A1" s="23" t="s">
        <v>29</v>
      </c>
      <c r="B1" s="23"/>
      <c r="C1" s="23"/>
      <c r="D1" s="23"/>
      <c r="E1" s="23"/>
      <c r="F1" s="23"/>
      <c r="G1" s="23"/>
    </row>
    <row r="9" spans="1:16" ht="16.5" customHeight="1" x14ac:dyDescent="0.4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3"/>
    </row>
    <row r="10" spans="1:16" s="4" customFormat="1" ht="16.5" customHeight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6.5" customHeight="1" x14ac:dyDescent="0.45">
      <c r="A11" s="4"/>
      <c r="B11" s="5"/>
      <c r="C11" s="4"/>
      <c r="D11" s="4"/>
      <c r="E11" s="6"/>
      <c r="F11" s="5"/>
      <c r="G11" s="7"/>
      <c r="H11" s="8"/>
      <c r="I11" s="4"/>
      <c r="J11" s="4"/>
      <c r="K11" s="4"/>
      <c r="L11" s="4"/>
      <c r="M11" s="4"/>
      <c r="N11" s="4"/>
      <c r="O11" s="4"/>
      <c r="P11" s="4"/>
    </row>
    <row r="12" spans="1:16" ht="16.5" customHeight="1" x14ac:dyDescent="0.45">
      <c r="A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ht="16.5" customHeight="1" x14ac:dyDescent="0.45">
      <c r="A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16.5" customHeight="1" x14ac:dyDescent="0.45">
      <c r="A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ht="16.5" customHeight="1" x14ac:dyDescent="0.45">
      <c r="A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16.5" customHeight="1" x14ac:dyDescent="0.45">
      <c r="A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16.5" customHeight="1" thickBot="1" x14ac:dyDescent="0.5">
      <c r="A17" s="4"/>
      <c r="B17" s="9">
        <v>1</v>
      </c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6.5" customHeight="1" thickTop="1" x14ac:dyDescent="0.45"/>
    <row r="19" spans="1:16" ht="16.5" customHeight="1" x14ac:dyDescent="0.45">
      <c r="B19" s="1" t="s">
        <v>0</v>
      </c>
      <c r="C19" s="10"/>
      <c r="K19" s="10"/>
    </row>
    <row r="21" spans="1:16" ht="16.5" customHeight="1" thickBot="1" x14ac:dyDescent="0.5">
      <c r="B21" s="33" t="s">
        <v>1</v>
      </c>
      <c r="C21" s="1" t="s">
        <v>30</v>
      </c>
    </row>
    <row r="22" spans="1:16" ht="16.5" customHeight="1" thickTop="1" thickBot="1" x14ac:dyDescent="0.5">
      <c r="J22" s="28" t="s">
        <v>2</v>
      </c>
      <c r="K22" s="29" t="s">
        <v>3</v>
      </c>
      <c r="L22" s="29" t="s">
        <v>4</v>
      </c>
      <c r="M22" s="29" t="s">
        <v>5</v>
      </c>
      <c r="N22" s="30" t="s">
        <v>6</v>
      </c>
    </row>
    <row r="23" spans="1:16" ht="16.5" customHeight="1" thickTop="1" x14ac:dyDescent="0.45">
      <c r="J23" s="34" t="s">
        <v>7</v>
      </c>
      <c r="K23" s="36" t="s">
        <v>8</v>
      </c>
      <c r="L23" s="39">
        <v>67000</v>
      </c>
      <c r="M23" s="45">
        <v>34</v>
      </c>
      <c r="N23" s="42">
        <f>L23*M23</f>
        <v>2278000</v>
      </c>
    </row>
    <row r="24" spans="1:16" ht="16.5" customHeight="1" x14ac:dyDescent="0.45">
      <c r="D24" s="12"/>
      <c r="J24" s="34" t="s">
        <v>9</v>
      </c>
      <c r="K24" s="37" t="s">
        <v>10</v>
      </c>
      <c r="L24" s="40">
        <v>45000</v>
      </c>
      <c r="M24" s="46">
        <v>23</v>
      </c>
      <c r="N24" s="43">
        <f t="shared" ref="N24:N30" si="0">L24*M24</f>
        <v>1035000</v>
      </c>
    </row>
    <row r="25" spans="1:16" ht="16.5" customHeight="1" x14ac:dyDescent="0.45">
      <c r="C25" s="13" t="s">
        <v>11</v>
      </c>
      <c r="D25" s="14">
        <f>SUMIF(L23:L30,"&gt;=50000",N23:N30)</f>
        <v>4163000</v>
      </c>
      <c r="J25" s="34" t="s">
        <v>12</v>
      </c>
      <c r="K25" s="37" t="s">
        <v>13</v>
      </c>
      <c r="L25" s="40">
        <v>39000</v>
      </c>
      <c r="M25" s="46">
        <v>18</v>
      </c>
      <c r="N25" s="43">
        <f t="shared" si="0"/>
        <v>702000</v>
      </c>
    </row>
    <row r="26" spans="1:16" ht="16.5" customHeight="1" x14ac:dyDescent="0.45">
      <c r="J26" s="34" t="s">
        <v>14</v>
      </c>
      <c r="K26" s="37" t="s">
        <v>13</v>
      </c>
      <c r="L26" s="40">
        <v>50000</v>
      </c>
      <c r="M26" s="46">
        <v>29</v>
      </c>
      <c r="N26" s="43">
        <f t="shared" si="0"/>
        <v>1450000</v>
      </c>
    </row>
    <row r="27" spans="1:16" ht="16.5" customHeight="1" x14ac:dyDescent="0.45">
      <c r="B27" s="33" t="s">
        <v>15</v>
      </c>
      <c r="C27" s="1" t="s">
        <v>31</v>
      </c>
      <c r="J27" s="34" t="s">
        <v>16</v>
      </c>
      <c r="K27" s="37" t="s">
        <v>17</v>
      </c>
      <c r="L27" s="40">
        <v>7800</v>
      </c>
      <c r="M27" s="46">
        <v>57</v>
      </c>
      <c r="N27" s="43">
        <f t="shared" si="0"/>
        <v>444600</v>
      </c>
    </row>
    <row r="28" spans="1:16" ht="16.5" customHeight="1" x14ac:dyDescent="0.45">
      <c r="J28" s="34" t="s">
        <v>18</v>
      </c>
      <c r="K28" s="37" t="s">
        <v>10</v>
      </c>
      <c r="L28" s="40">
        <v>49000</v>
      </c>
      <c r="M28" s="46">
        <v>11</v>
      </c>
      <c r="N28" s="43">
        <f t="shared" si="0"/>
        <v>539000</v>
      </c>
    </row>
    <row r="29" spans="1:16" ht="16.5" customHeight="1" x14ac:dyDescent="0.45">
      <c r="D29" s="12"/>
      <c r="J29" s="34" t="s">
        <v>19</v>
      </c>
      <c r="K29" s="37" t="s">
        <v>10</v>
      </c>
      <c r="L29" s="40">
        <v>87000</v>
      </c>
      <c r="M29" s="46">
        <v>5</v>
      </c>
      <c r="N29" s="43">
        <f t="shared" si="0"/>
        <v>435000</v>
      </c>
    </row>
    <row r="30" spans="1:16" ht="16.5" customHeight="1" thickBot="1" x14ac:dyDescent="0.5">
      <c r="C30" s="13" t="s">
        <v>11</v>
      </c>
      <c r="D30" s="15">
        <f>SUMIF(L23:L30,"&lt;50000",N23:N30)/N31</f>
        <v>0.47120392246525927</v>
      </c>
      <c r="J30" s="35" t="s">
        <v>20</v>
      </c>
      <c r="K30" s="38" t="s">
        <v>13</v>
      </c>
      <c r="L30" s="41">
        <v>23000</v>
      </c>
      <c r="M30" s="47">
        <v>43</v>
      </c>
      <c r="N30" s="44">
        <f t="shared" si="0"/>
        <v>989000</v>
      </c>
    </row>
    <row r="31" spans="1:16" ht="16.5" customHeight="1" thickTop="1" x14ac:dyDescent="0.45">
      <c r="J31" s="16"/>
      <c r="K31" s="5"/>
      <c r="L31" s="25" t="s">
        <v>21</v>
      </c>
      <c r="M31" s="26">
        <f>SUM(M23:M30)</f>
        <v>220</v>
      </c>
      <c r="N31" s="27">
        <f>SUM(N23:N30)</f>
        <v>7872600</v>
      </c>
    </row>
    <row r="34" spans="2:13" ht="16.5" customHeight="1" x14ac:dyDescent="0.45">
      <c r="B34" s="33" t="s">
        <v>22</v>
      </c>
      <c r="C34" s="1" t="s">
        <v>32</v>
      </c>
    </row>
    <row r="36" spans="2:13" ht="16.5" customHeight="1" thickBot="1" x14ac:dyDescent="0.5">
      <c r="D36" s="12"/>
    </row>
    <row r="37" spans="2:13" ht="16.5" customHeight="1" thickTop="1" x14ac:dyDescent="0.45">
      <c r="C37" s="13" t="s">
        <v>11</v>
      </c>
      <c r="D37" s="17">
        <f>DAVERAGE(J22:N30,N22,F37:F38)</f>
        <v>1387666.6666666667</v>
      </c>
      <c r="F37" s="31" t="s">
        <v>4</v>
      </c>
    </row>
    <row r="38" spans="2:13" ht="16.5" customHeight="1" thickBot="1" x14ac:dyDescent="0.5">
      <c r="F38" s="32" t="s">
        <v>23</v>
      </c>
    </row>
    <row r="39" spans="2:13" ht="16.5" customHeight="1" thickTop="1" x14ac:dyDescent="0.45"/>
    <row r="40" spans="2:13" ht="16.5" customHeight="1" x14ac:dyDescent="0.45">
      <c r="B40" s="33" t="s">
        <v>24</v>
      </c>
      <c r="C40" s="1" t="s">
        <v>33</v>
      </c>
    </row>
    <row r="41" spans="2:13" ht="16.5" customHeight="1" x14ac:dyDescent="0.45">
      <c r="J41" s="18" t="s">
        <v>11</v>
      </c>
      <c r="K41" s="19"/>
      <c r="L41" s="20" t="s">
        <v>25</v>
      </c>
      <c r="M41" s="20" t="s">
        <v>26</v>
      </c>
    </row>
    <row r="42" spans="2:13" ht="16.5" customHeight="1" x14ac:dyDescent="0.45">
      <c r="C42" s="24" t="s">
        <v>27</v>
      </c>
      <c r="D42" s="24"/>
      <c r="E42" s="24"/>
      <c r="F42" s="24"/>
      <c r="K42" s="11" t="s">
        <v>10</v>
      </c>
      <c r="L42" s="12">
        <f>SUMIF($K$23:$K$30,$K42,$N$23:$N$30)</f>
        <v>2009000</v>
      </c>
      <c r="M42" s="12">
        <f>SUMIF($K$23:$K$30,$K42,$M$23:$M$30)</f>
        <v>39</v>
      </c>
    </row>
    <row r="43" spans="2:13" ht="16.5" customHeight="1" x14ac:dyDescent="0.45">
      <c r="K43" s="11" t="s">
        <v>8</v>
      </c>
      <c r="L43" s="12">
        <f>SUMIF($K$23:$K$30,$K43,$N$23:$N$30)</f>
        <v>2722600</v>
      </c>
      <c r="M43" s="12">
        <f>SUMIF($K$23:$K$30,$K43,$M$23:$M$30)</f>
        <v>91</v>
      </c>
    </row>
    <row r="44" spans="2:13" ht="16.5" customHeight="1" x14ac:dyDescent="0.45">
      <c r="C44" s="19"/>
      <c r="D44" s="20" t="s">
        <v>25</v>
      </c>
      <c r="E44" s="20" t="s">
        <v>26</v>
      </c>
      <c r="K44" s="11" t="s">
        <v>13</v>
      </c>
      <c r="L44" s="12">
        <f>SUMIF($K$23:$K$30,$K44,$N$23:$N$30)</f>
        <v>3141000</v>
      </c>
      <c r="M44" s="12">
        <f>SUMIF($K$23:$K$30,$K44,$M$23:$M$30)</f>
        <v>90</v>
      </c>
    </row>
    <row r="45" spans="2:13" ht="16.5" customHeight="1" x14ac:dyDescent="0.45">
      <c r="C45" s="11" t="s">
        <v>10</v>
      </c>
      <c r="D45" s="12"/>
      <c r="E45" s="12"/>
      <c r="K45" s="11" t="s">
        <v>28</v>
      </c>
      <c r="L45" s="12">
        <f>SUMIF($K$23:$K$30,$K45,$N$23:$N$30)</f>
        <v>0</v>
      </c>
      <c r="M45" s="12">
        <f>SUMIF($K$23:$K$30,$K45,$M$23:$M$30)</f>
        <v>0</v>
      </c>
    </row>
    <row r="46" spans="2:13" ht="16.5" customHeight="1" x14ac:dyDescent="0.45">
      <c r="C46" s="11" t="s">
        <v>8</v>
      </c>
      <c r="D46" s="12"/>
      <c r="E46" s="21"/>
      <c r="K46" s="11" t="s">
        <v>21</v>
      </c>
      <c r="L46" s="22">
        <f>SUM(L42:L45)</f>
        <v>7872600</v>
      </c>
      <c r="M46" s="22">
        <f>SUM(M42:M45)</f>
        <v>220</v>
      </c>
    </row>
    <row r="47" spans="2:13" ht="16.5" customHeight="1" x14ac:dyDescent="0.45">
      <c r="C47" s="11" t="s">
        <v>13</v>
      </c>
      <c r="D47" s="12"/>
      <c r="E47" s="21"/>
    </row>
    <row r="48" spans="2:13" ht="16.5" customHeight="1" x14ac:dyDescent="0.45">
      <c r="C48" s="11" t="s">
        <v>28</v>
      </c>
      <c r="D48" s="12"/>
      <c r="E48" s="21"/>
    </row>
    <row r="49" spans="3:5" ht="16.5" customHeight="1" x14ac:dyDescent="0.45">
      <c r="C49" s="11" t="s">
        <v>21</v>
      </c>
      <c r="D49" s="21"/>
      <c r="E49" s="21"/>
    </row>
    <row r="100" spans="3:3" ht="16.5" customHeight="1" x14ac:dyDescent="0.2">
      <c r="C100" s="1" ph="1"/>
    </row>
    <row r="102" spans="3:3" ht="16.5" customHeight="1" x14ac:dyDescent="0.2">
      <c r="C102" s="1" ph="1"/>
    </row>
    <row r="103" spans="3:3" ht="16.5" customHeight="1" x14ac:dyDescent="0.2">
      <c r="C103" s="1" ph="1"/>
    </row>
    <row r="104" spans="3:3" ht="16.5" customHeight="1" x14ac:dyDescent="0.2">
      <c r="C104" s="1" ph="1"/>
    </row>
  </sheetData>
  <mergeCells count="2">
    <mergeCell ref="A1:G1"/>
    <mergeCell ref="C42:F42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2023-05-15T06:42:14Z</dcterms:created>
  <dcterms:modified xsi:type="dcterms:W3CDTF">2023-07-15T07:13:50Z</dcterms:modified>
</cp:coreProperties>
</file>