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5-練習\"/>
    </mc:Choice>
  </mc:AlternateContent>
  <xr:revisionPtr revIDLastSave="0" documentId="13_ncr:1_{2C759DDF-9464-4DDC-9C47-B9705352FA3A}" xr6:coauthVersionLast="47" xr6:coauthVersionMax="47" xr10:uidLastSave="{00000000-0000-0000-0000-000000000000}"/>
  <bookViews>
    <workbookView xWindow="1212" yWindow="60" windowWidth="20472" windowHeight="12720" xr2:uid="{BAF94CDC-B4A9-4E60-AA5E-ABAB957EBFB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" i="1" l="1"/>
  <c r="J31" i="1" s="1"/>
  <c r="J32" i="1" s="1"/>
  <c r="J33" i="1" s="1"/>
  <c r="J34" i="1" s="1"/>
  <c r="J35" i="1" s="1"/>
  <c r="J36" i="1" s="1"/>
  <c r="J37" i="1" s="1"/>
  <c r="J38" i="1" s="1"/>
  <c r="M39" i="1"/>
  <c r="E39" i="1"/>
  <c r="F38" i="1"/>
  <c r="F37" i="1"/>
  <c r="F36" i="1"/>
  <c r="F35" i="1"/>
  <c r="F34" i="1"/>
  <c r="F33" i="1"/>
  <c r="F32" i="1"/>
  <c r="F31" i="1"/>
  <c r="F39" i="1" s="1"/>
  <c r="F40" i="1" l="1"/>
  <c r="F41" i="1" s="1"/>
  <c r="D28" i="1" s="1"/>
  <c r="B31" i="1"/>
  <c r="B32" i="1" s="1"/>
  <c r="B33" i="1" s="1"/>
  <c r="B34" i="1" s="1"/>
  <c r="B35" i="1" s="1"/>
  <c r="B36" i="1" s="1"/>
  <c r="B37" i="1" s="1"/>
  <c r="B3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BEGINNERES SITE</author>
  </authors>
  <commentList>
    <comment ref="D28" authorId="0" shapeId="0" xr:uid="{E761DF50-C93E-4E50-B1F2-D1B5D4EBD785}">
      <text>
        <r>
          <rPr>
            <b/>
            <sz val="14"/>
            <color indexed="81"/>
            <rFont val="ＭＳ Ｐゴシック"/>
            <family val="3"/>
            <charset val="128"/>
          </rPr>
          <t>=F41</t>
        </r>
      </text>
    </comment>
    <comment ref="F31" authorId="1" shapeId="0" xr:uid="{AA71FA34-9431-4A55-A2FE-32FE61DC796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8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E31&gt;=30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D31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E31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0.93</t>
        </r>
        <r>
          <rPr>
            <b/>
            <sz val="18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D31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17"/>
            <rFont val="ＭＳ Ｐゴシック"/>
            <family val="3"/>
            <charset val="128"/>
          </rPr>
          <t>E31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39" authorId="0" shapeId="0" xr:uid="{BF00E0BA-3C40-47DE-8EE3-2B42C78DA60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(F31:F38)</t>
        </r>
      </text>
    </comment>
    <comment ref="F40" authorId="0" shapeId="0" xr:uid="{C30D3DA5-1473-48C8-A097-8693C94D687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(F39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0.08)</t>
        </r>
      </text>
    </comment>
    <comment ref="F41" authorId="0" shapeId="0" xr:uid="{AA82F53D-5040-4C6F-8F41-7C120579B75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(F39:F40)</t>
        </r>
      </text>
    </comment>
    <comment ref="E42" authorId="0" shapeId="0" xr:uid="{396B83FC-91BC-4CBE-97B2-917AB881122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TODAY</t>
        </r>
        <r>
          <rPr>
            <b/>
            <sz val="14"/>
            <color indexed="81"/>
            <rFont val="ＭＳ Ｐゴシック"/>
            <family val="3"/>
            <charset val="128"/>
          </rPr>
          <t>()</t>
        </r>
      </text>
    </comment>
  </commentList>
</comments>
</file>

<file path=xl/sharedStrings.xml><?xml version="1.0" encoding="utf-8"?>
<sst xmlns="http://schemas.openxmlformats.org/spreadsheetml/2006/main" count="40" uniqueCount="23">
  <si>
    <r>
      <t>右の表について、以下の設問に従い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4"/>
  </si>
  <si>
    <t>（問題１）</t>
    <rPh sb="1" eb="3">
      <t>モンダイ</t>
    </rPh>
    <phoneticPr fontId="4"/>
  </si>
  <si>
    <r>
      <t>販売数量</t>
    </r>
    <r>
      <rPr>
        <sz val="12"/>
        <color theme="1"/>
        <rFont val="ＭＳ Ｐゴシック"/>
        <family val="3"/>
        <charset val="128"/>
      </rPr>
      <t>が</t>
    </r>
    <r>
      <rPr>
        <b/>
        <sz val="11"/>
        <color indexed="10"/>
        <rFont val="ＭＳ Ｐゴシック"/>
        <family val="3"/>
        <charset val="128"/>
      </rPr>
      <t/>
    </r>
    <rPh sb="0" eb="2">
      <t>ハンバイ</t>
    </rPh>
    <rPh sb="2" eb="4">
      <t>スウリョウ</t>
    </rPh>
    <phoneticPr fontId="4"/>
  </si>
  <si>
    <r>
      <t>数量が３０以上</t>
    </r>
    <r>
      <rPr>
        <b/>
        <sz val="12"/>
        <rFont val="ＭＳ Ｐゴシック"/>
        <family val="3"/>
        <charset val="128"/>
      </rPr>
      <t>の商品は</t>
    </r>
    <r>
      <rPr>
        <b/>
        <sz val="12"/>
        <color indexed="10"/>
        <rFont val="ＭＳ Ｐゴシック"/>
        <family val="3"/>
        <charset val="128"/>
      </rPr>
      <t>７％割り引き</t>
    </r>
    <r>
      <rPr>
        <b/>
        <sz val="12"/>
        <rFont val="ＭＳ Ｐゴシック"/>
        <family val="3"/>
        <charset val="128"/>
      </rPr>
      <t>して請求</t>
    </r>
    <r>
      <rPr>
        <sz val="12"/>
        <color theme="1"/>
        <rFont val="ＭＳ Ｐゴシック"/>
        <family val="3"/>
        <charset val="128"/>
      </rPr>
      <t>しましょう。</t>
    </r>
    <rPh sb="0" eb="2">
      <t>スウリョウ</t>
    </rPh>
    <phoneticPr fontId="4"/>
  </si>
  <si>
    <t>左のように設定してみましょう</t>
    <rPh sb="0" eb="1">
      <t>ヒダリ</t>
    </rPh>
    <phoneticPr fontId="4"/>
  </si>
  <si>
    <t>請求額</t>
    <rPh sb="0" eb="2">
      <t>セイキュウショ</t>
    </rPh>
    <rPh sb="2" eb="3">
      <t>ガク</t>
    </rPh>
    <phoneticPr fontId="4"/>
  </si>
  <si>
    <t>日付</t>
    <rPh sb="0" eb="2">
      <t>ヒヅケ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</si>
  <si>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</si>
  <si>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</si>
  <si>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</si>
  <si>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</si>
  <si>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さざえ</t>
    <phoneticPr fontId="4"/>
  </si>
  <si>
    <t>毛がに</t>
    <rPh sb="0" eb="1">
      <t>ケ</t>
    </rPh>
    <phoneticPr fontId="4"/>
  </si>
  <si>
    <t>タイ</t>
    <phoneticPr fontId="4"/>
  </si>
  <si>
    <t>アジ</t>
    <phoneticPr fontId="4"/>
  </si>
  <si>
    <t>まぐろ</t>
    <phoneticPr fontId="4"/>
  </si>
  <si>
    <t>いか</t>
    <phoneticPr fontId="4"/>
  </si>
  <si>
    <t>あさり</t>
    <phoneticPr fontId="4"/>
  </si>
  <si>
    <t>鮭</t>
    <rPh sb="0" eb="1">
      <t>サケ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</si>
  <si>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</si>
  <si>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</si>
  <si>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</si>
  <si>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Copyright(c) Beginners Site All right reserved 2023/5/15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</si>
</sst>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#&quot;円&quot;"/>
    <numFmt numFmtId="177" formatCode="#,###&quot;個&quot;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56" fontId="5" fillId="0" borderId="0" xfId="0" quotePrefix="1" applyNumberFormat="1" applyFont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38" fontId="7" fillId="0" borderId="7" xfId="1" applyFont="1" applyFill="1" applyBorder="1" applyAlignment="1">
      <alignment vertical="center"/>
    </xf>
    <xf numFmtId="38" fontId="7" fillId="5" borderId="8" xfId="1" applyFont="1" applyFill="1" applyBorder="1" applyAlignment="1">
      <alignment vertical="center"/>
    </xf>
    <xf numFmtId="0" fontId="7" fillId="5" borderId="8" xfId="1" applyNumberFormat="1" applyFont="1" applyFill="1" applyBorder="1" applyAlignment="1">
      <alignment vertical="center"/>
    </xf>
    <xf numFmtId="38" fontId="7" fillId="0" borderId="10" xfId="1" applyFont="1" applyFill="1" applyBorder="1" applyAlignment="1">
      <alignment vertical="center"/>
    </xf>
    <xf numFmtId="38" fontId="7" fillId="5" borderId="11" xfId="1" applyFont="1" applyFill="1" applyBorder="1" applyAlignment="1">
      <alignment vertical="center"/>
    </xf>
    <xf numFmtId="0" fontId="7" fillId="5" borderId="11" xfId="1" applyNumberFormat="1" applyFont="1" applyFill="1" applyBorder="1" applyAlignment="1">
      <alignment vertical="center"/>
    </xf>
    <xf numFmtId="38" fontId="7" fillId="0" borderId="13" xfId="1" applyFont="1" applyFill="1" applyBorder="1" applyAlignment="1">
      <alignment vertical="center"/>
    </xf>
    <xf numFmtId="38" fontId="7" fillId="5" borderId="14" xfId="1" applyFont="1" applyFill="1" applyBorder="1" applyAlignment="1">
      <alignment vertical="center"/>
    </xf>
    <xf numFmtId="0" fontId="7" fillId="5" borderId="14" xfId="1" applyNumberFormat="1" applyFont="1" applyFill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6" borderId="4" xfId="0" applyFont="1" applyFill="1" applyBorder="1">
      <alignment vertical="center"/>
    </xf>
    <xf numFmtId="38" fontId="7" fillId="6" borderId="4" xfId="1" applyFont="1" applyFill="1" applyBorder="1" applyAlignment="1">
      <alignment vertical="center"/>
    </xf>
    <xf numFmtId="38" fontId="7" fillId="0" borderId="4" xfId="1" applyFont="1" applyFill="1" applyBorder="1" applyAlignment="1">
      <alignment vertical="center"/>
    </xf>
    <xf numFmtId="38" fontId="7" fillId="7" borderId="5" xfId="1" applyFont="1" applyFill="1" applyBorder="1" applyAlignment="1">
      <alignment vertical="center"/>
    </xf>
    <xf numFmtId="0" fontId="7" fillId="7" borderId="5" xfId="1" applyNumberFormat="1" applyFont="1" applyFill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0" fontId="7" fillId="6" borderId="16" xfId="0" applyFont="1" applyFill="1" applyBorder="1">
      <alignment vertical="center"/>
    </xf>
    <xf numFmtId="38" fontId="7" fillId="6" borderId="16" xfId="1" applyFont="1" applyFill="1" applyBorder="1" applyAlignment="1">
      <alignment vertical="center"/>
    </xf>
    <xf numFmtId="38" fontId="7" fillId="7" borderId="17" xfId="1" applyFont="1" applyFill="1" applyBorder="1" applyAlignment="1">
      <alignment vertical="center"/>
    </xf>
    <xf numFmtId="0" fontId="7" fillId="7" borderId="17" xfId="1" applyNumberFormat="1" applyFont="1" applyFill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7" fillId="6" borderId="19" xfId="0" applyFont="1" applyFill="1" applyBorder="1">
      <alignment vertical="center"/>
    </xf>
    <xf numFmtId="38" fontId="7" fillId="6" borderId="19" xfId="1" applyFont="1" applyFill="1" applyBorder="1" applyAlignment="1">
      <alignment vertical="center"/>
    </xf>
    <xf numFmtId="38" fontId="7" fillId="6" borderId="20" xfId="1" applyFont="1" applyFill="1" applyBorder="1" applyAlignment="1">
      <alignment vertical="center"/>
    </xf>
    <xf numFmtId="38" fontId="7" fillId="7" borderId="21" xfId="1" applyFont="1" applyFill="1" applyBorder="1" applyAlignment="1">
      <alignment vertical="center"/>
    </xf>
    <xf numFmtId="0" fontId="7" fillId="7" borderId="21" xfId="1" applyNumberFormat="1" applyFont="1" applyFill="1" applyBorder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0" xfId="0" applyNumberFormat="1" applyFont="1">
      <alignment vertical="center"/>
    </xf>
    <xf numFmtId="56" fontId="7" fillId="8" borderId="6" xfId="0" applyNumberFormat="1" applyFont="1" applyFill="1" applyBorder="1" applyAlignment="1">
      <alignment horizontal="center" vertical="center"/>
    </xf>
    <xf numFmtId="0" fontId="7" fillId="8" borderId="7" xfId="0" applyFont="1" applyFill="1" applyBorder="1">
      <alignment vertical="center"/>
    </xf>
    <xf numFmtId="56" fontId="7" fillId="8" borderId="9" xfId="0" applyNumberFormat="1" applyFont="1" applyFill="1" applyBorder="1" applyAlignment="1">
      <alignment horizontal="center" vertical="center"/>
    </xf>
    <xf numFmtId="0" fontId="7" fillId="8" borderId="10" xfId="0" applyFont="1" applyFill="1" applyBorder="1">
      <alignment vertical="center"/>
    </xf>
    <xf numFmtId="56" fontId="7" fillId="8" borderId="12" xfId="0" applyNumberFormat="1" applyFont="1" applyFill="1" applyBorder="1" applyAlignment="1">
      <alignment horizontal="center" vertical="center"/>
    </xf>
    <xf numFmtId="0" fontId="7" fillId="8" borderId="13" xfId="0" applyFont="1" applyFill="1" applyBorder="1">
      <alignment vertical="center"/>
    </xf>
    <xf numFmtId="0" fontId="7" fillId="9" borderId="3" xfId="0" applyFont="1" applyFill="1" applyBorder="1" applyAlignment="1">
      <alignment horizontal="center" vertical="center"/>
    </xf>
    <xf numFmtId="0" fontId="7" fillId="9" borderId="4" xfId="0" applyFont="1" applyFill="1" applyBorder="1" applyAlignment="1">
      <alignment horizontal="center" vertical="center"/>
    </xf>
    <xf numFmtId="0" fontId="7" fillId="9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6" fontId="12" fillId="5" borderId="2" xfId="2" applyFont="1" applyFill="1" applyBorder="1" applyAlignment="1">
      <alignment horizontal="center" vertical="center"/>
    </xf>
    <xf numFmtId="0" fontId="12" fillId="5" borderId="2" xfId="2" applyNumberFormat="1" applyFont="1" applyFill="1" applyBorder="1" applyAlignment="1">
      <alignment horizontal="center" vertical="center"/>
    </xf>
    <xf numFmtId="14" fontId="6" fillId="5" borderId="16" xfId="0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2</xdr:row>
      <xdr:rowOff>19051</xdr:rowOff>
    </xdr:from>
    <xdr:to>
      <xdr:col>4</xdr:col>
      <xdr:colOff>361950</xdr:colOff>
      <xdr:row>6</xdr:row>
      <xdr:rowOff>152401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B0E93003-9E58-4171-85AB-2A7B996C6721}"/>
            </a:ext>
          </a:extLst>
        </xdr:cNvPr>
        <xdr:cNvSpPr txBox="1">
          <a:spLocks noChangeArrowheads="1"/>
        </xdr:cNvSpPr>
      </xdr:nvSpPr>
      <xdr:spPr bwMode="auto">
        <a:xfrm>
          <a:off x="630555" y="491491"/>
          <a:ext cx="1895475" cy="107823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２ ｝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464316</xdr:colOff>
      <xdr:row>8</xdr:row>
      <xdr:rowOff>104920</xdr:rowOff>
    </xdr:from>
    <xdr:to>
      <xdr:col>13</xdr:col>
      <xdr:colOff>362933</xdr:colOff>
      <xdr:row>12</xdr:row>
      <xdr:rowOff>104773</xdr:rowOff>
    </xdr:to>
    <xdr:grpSp>
      <xdr:nvGrpSpPr>
        <xdr:cNvPr id="3" name="Group 674">
          <a:extLst>
            <a:ext uri="{FF2B5EF4-FFF2-40B4-BE49-F238E27FC236}">
              <a16:creationId xmlns:a16="http://schemas.microsoft.com/office/drawing/2014/main" id="{52202F1D-AC77-4D2C-8EE3-DC00EE150785}"/>
            </a:ext>
          </a:extLst>
        </xdr:cNvPr>
        <xdr:cNvGrpSpPr>
          <a:grpSpLocks/>
        </xdr:cNvGrpSpPr>
      </xdr:nvGrpSpPr>
      <xdr:grpSpPr bwMode="auto">
        <a:xfrm>
          <a:off x="685296" y="1994680"/>
          <a:ext cx="6756617" cy="944733"/>
          <a:chOff x="42" y="222"/>
          <a:chExt cx="759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4FA25E57-E958-10D7-040E-1C52958CDFBE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32A91859-AF83-26EA-8272-19996A6DE03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1F661B19-5936-E811-8C8D-0F66A9684C8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3" y="223"/>
            <a:ext cx="58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8E820884-9CA5-E06A-A8C2-FE9C5A2DFDF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42" y="222"/>
            <a:ext cx="67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14</xdr:col>
      <xdr:colOff>99060</xdr:colOff>
      <xdr:row>22</xdr:row>
      <xdr:rowOff>80012</xdr:rowOff>
    </xdr:from>
    <xdr:to>
      <xdr:col>19</xdr:col>
      <xdr:colOff>591568</xdr:colOff>
      <xdr:row>31</xdr:row>
      <xdr:rowOff>32251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A751294F-5AFD-4287-A68F-5745738B9F0A}"/>
            </a:ext>
          </a:extLst>
        </xdr:cNvPr>
        <xdr:cNvGrpSpPr/>
      </xdr:nvGrpSpPr>
      <xdr:grpSpPr>
        <a:xfrm>
          <a:off x="7825740" y="5276852"/>
          <a:ext cx="3799588" cy="2078219"/>
          <a:chOff x="4752975" y="3497684"/>
          <a:chExt cx="3162300" cy="1807605"/>
        </a:xfrm>
      </xdr:grpSpPr>
      <xdr:pic>
        <xdr:nvPicPr>
          <xdr:cNvPr id="9" name="図 8">
            <a:extLst>
              <a:ext uri="{FF2B5EF4-FFF2-40B4-BE49-F238E27FC236}">
                <a16:creationId xmlns:a16="http://schemas.microsoft.com/office/drawing/2014/main" id="{1F34388F-1A28-9814-71CB-3915D12FE57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4752975" y="4219575"/>
            <a:ext cx="3162300" cy="1085714"/>
          </a:xfrm>
          <a:prstGeom prst="rect">
            <a:avLst/>
          </a:prstGeom>
        </xdr:spPr>
      </xdr:pic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9461A2C8-DE24-07A2-7FC0-06CA56B66175}"/>
              </a:ext>
            </a:extLst>
          </xdr:cNvPr>
          <xdr:cNvSpPr txBox="1"/>
        </xdr:nvSpPr>
        <xdr:spPr>
          <a:xfrm>
            <a:off x="5538612" y="3497684"/>
            <a:ext cx="1847850" cy="853973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論理式の</a:t>
            </a:r>
            <a:r>
              <a:rPr kumimoji="1" lang="ja-JP" altLang="en-US" sz="12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数量３０以上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は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&gt;=30</a:t>
            </a:r>
            <a:r>
              <a:rPr kumimoji="1" lang="ja-JP" altLang="en-US" sz="1100"/>
              <a:t>」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と入力</a:t>
            </a:r>
          </a:p>
        </xdr:txBody>
      </xdr:sp>
    </xdr:grpSp>
    <xdr:clientData/>
  </xdr:twoCellAnchor>
  <xdr:twoCellAnchor>
    <xdr:from>
      <xdr:col>2</xdr:col>
      <xdr:colOff>502919</xdr:colOff>
      <xdr:row>23</xdr:row>
      <xdr:rowOff>144780</xdr:rowOff>
    </xdr:from>
    <xdr:to>
      <xdr:col>6</xdr:col>
      <xdr:colOff>226694</xdr:colOff>
      <xdr:row>26</xdr:row>
      <xdr:rowOff>3810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5A9A4601-D123-4F6A-A2DD-01F3E3C7C07D}"/>
            </a:ext>
          </a:extLst>
        </xdr:cNvPr>
        <xdr:cNvSpPr txBox="1"/>
      </xdr:nvSpPr>
      <xdr:spPr>
        <a:xfrm>
          <a:off x="1371599" y="5577840"/>
          <a:ext cx="2314575" cy="56769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消費税＝８％ とする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65646-D5A7-48F6-BF68-094DFE211ECE}">
  <dimension ref="A1:P104"/>
  <sheetViews>
    <sheetView tabSelected="1" workbookViewId="0">
      <selection activeCell="A2" sqref="A2"/>
    </sheetView>
  </sheetViews>
  <sheetFormatPr defaultColWidth="9" defaultRowHeight="18.75" customHeight="1" x14ac:dyDescent="0.45"/>
  <cols>
    <col min="1" max="1" width="2.8984375" style="2" customWidth="1"/>
    <col min="2" max="7" width="8.5" style="1" customWidth="1"/>
    <col min="8" max="8" width="3.5" style="1" customWidth="1"/>
    <col min="9" max="9" width="1.5" style="1" customWidth="1"/>
    <col min="10" max="15" width="8.5" style="1" customWidth="1"/>
    <col min="16" max="16" width="7.8984375" style="1" customWidth="1"/>
    <col min="17" max="16384" width="9" style="1"/>
  </cols>
  <sheetData>
    <row r="1" spans="1:16" ht="18.75" customHeight="1" x14ac:dyDescent="0.45">
      <c r="A1" s="51" t="s">
        <v>22</v>
      </c>
      <c r="B1" s="51"/>
      <c r="C1" s="51"/>
      <c r="D1" s="51"/>
      <c r="E1" s="51"/>
      <c r="F1" s="51"/>
      <c r="G1" s="51"/>
    </row>
    <row r="9" spans="1:16" ht="18.75" customHeight="1" x14ac:dyDescent="0.4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3"/>
    </row>
    <row r="10" spans="1:16" s="4" customFormat="1" ht="18.75" customHeight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8.75" customHeight="1" x14ac:dyDescent="0.45">
      <c r="A11" s="4"/>
      <c r="B11" s="5"/>
      <c r="C11" s="4"/>
      <c r="D11" s="4"/>
      <c r="E11" s="6"/>
      <c r="F11" s="5"/>
      <c r="G11" s="7"/>
      <c r="H11" s="8"/>
      <c r="I11" s="4"/>
      <c r="J11" s="4"/>
      <c r="K11" s="4"/>
      <c r="L11" s="4"/>
      <c r="M11" s="4"/>
      <c r="N11" s="4"/>
      <c r="O11" s="4"/>
      <c r="P11" s="4"/>
    </row>
    <row r="12" spans="1:16" ht="18.75" customHeight="1" x14ac:dyDescent="0.45">
      <c r="A12" s="4"/>
      <c r="E12" s="4"/>
      <c r="F12" s="4"/>
      <c r="G12" s="4"/>
      <c r="H12" s="4"/>
      <c r="I12" s="4"/>
      <c r="J12" s="4"/>
      <c r="P12" s="4"/>
    </row>
    <row r="13" spans="1:16" ht="18.75" customHeight="1" x14ac:dyDescent="0.45">
      <c r="A13" s="4"/>
      <c r="E13" s="4"/>
      <c r="F13" s="4"/>
      <c r="G13" s="4"/>
      <c r="H13" s="4"/>
      <c r="I13" s="4"/>
      <c r="J13" s="4"/>
      <c r="P13" s="4"/>
    </row>
    <row r="14" spans="1:16" ht="18.75" customHeight="1" x14ac:dyDescent="0.45">
      <c r="A14" s="4"/>
      <c r="E14" s="4"/>
      <c r="F14" s="4"/>
      <c r="G14" s="4"/>
      <c r="H14" s="4"/>
      <c r="I14" s="4"/>
      <c r="J14" s="4"/>
      <c r="P14" s="4"/>
    </row>
    <row r="15" spans="1:16" ht="18.75" customHeight="1" x14ac:dyDescent="0.45">
      <c r="A15" s="4"/>
      <c r="E15" s="4"/>
      <c r="F15" s="4"/>
      <c r="G15" s="4"/>
      <c r="H15" s="4"/>
      <c r="I15" s="4"/>
      <c r="J15" s="4"/>
      <c r="P15" s="4"/>
    </row>
    <row r="16" spans="1:16" ht="18.75" customHeight="1" x14ac:dyDescent="0.45">
      <c r="A16" s="4"/>
      <c r="E16" s="4"/>
      <c r="F16" s="4"/>
      <c r="G16" s="4"/>
      <c r="H16" s="4"/>
      <c r="I16" s="4"/>
      <c r="J16" s="4"/>
      <c r="P16" s="4"/>
    </row>
    <row r="17" spans="1:16" ht="18.75" customHeight="1" x14ac:dyDescent="0.45">
      <c r="A17" s="4"/>
      <c r="E17" s="4"/>
      <c r="F17" s="4"/>
      <c r="G17" s="4"/>
      <c r="H17" s="4"/>
      <c r="I17" s="4"/>
      <c r="J17" s="4"/>
      <c r="P17" s="4"/>
    </row>
    <row r="18" spans="1:16" ht="18.75" customHeight="1" thickBot="1" x14ac:dyDescent="0.5">
      <c r="B18" s="9">
        <v>1</v>
      </c>
    </row>
    <row r="19" spans="1:16" ht="18.75" customHeight="1" thickTop="1" x14ac:dyDescent="0.45">
      <c r="C19" s="10"/>
    </row>
    <row r="20" spans="1:16" ht="18.75" customHeight="1" x14ac:dyDescent="0.45">
      <c r="B20" s="1" t="s">
        <v>0</v>
      </c>
    </row>
    <row r="22" spans="1:16" ht="18.75" customHeight="1" x14ac:dyDescent="0.45">
      <c r="B22" s="10" t="s">
        <v>1</v>
      </c>
      <c r="C22" s="2" t="s">
        <v>2</v>
      </c>
      <c r="D22" s="4"/>
      <c r="E22" s="4"/>
      <c r="F22" s="4"/>
      <c r="G22" s="4"/>
      <c r="H22" s="4"/>
      <c r="I22" s="4"/>
      <c r="J22" s="4"/>
    </row>
    <row r="23" spans="1:16" ht="18.75" customHeight="1" x14ac:dyDescent="0.45">
      <c r="C23" s="6" t="s">
        <v>3</v>
      </c>
      <c r="J23" s="11"/>
    </row>
    <row r="24" spans="1:16" ht="18.75" customHeight="1" x14ac:dyDescent="0.45">
      <c r="J24" s="11"/>
    </row>
    <row r="25" spans="1:16" ht="18.75" customHeight="1" x14ac:dyDescent="0.45">
      <c r="J25" s="11"/>
    </row>
    <row r="26" spans="1:16" ht="18.75" customHeight="1" x14ac:dyDescent="0.45">
      <c r="J26" s="11"/>
      <c r="K26" s="52" t="s">
        <v>4</v>
      </c>
      <c r="L26" s="52"/>
      <c r="M26" s="52"/>
      <c r="N26" s="52"/>
    </row>
    <row r="27" spans="1:16" ht="18.75" customHeight="1" x14ac:dyDescent="0.45">
      <c r="J27" s="11"/>
    </row>
    <row r="28" spans="1:16" ht="18.75" customHeight="1" thickBot="1" x14ac:dyDescent="0.5">
      <c r="B28" s="12" t="s">
        <v>5</v>
      </c>
      <c r="C28" s="13"/>
      <c r="D28" s="53">
        <f>F41</f>
        <v>96911.400000000009</v>
      </c>
      <c r="E28" s="53"/>
      <c r="F28" s="4"/>
      <c r="J28" s="12" t="s">
        <v>5</v>
      </c>
      <c r="K28" s="13"/>
      <c r="L28" s="54"/>
      <c r="M28" s="54"/>
      <c r="N28" s="4"/>
    </row>
    <row r="29" spans="1:16" ht="18.75" customHeight="1" thickTop="1" thickBot="1" x14ac:dyDescent="0.5">
      <c r="B29" s="4"/>
      <c r="C29" s="4"/>
      <c r="D29" s="4"/>
      <c r="E29" s="4"/>
      <c r="F29" s="4"/>
      <c r="J29" s="4"/>
      <c r="K29" s="4"/>
      <c r="L29" s="4"/>
      <c r="M29" s="4"/>
      <c r="N29" s="4"/>
    </row>
    <row r="30" spans="1:16" ht="18.75" customHeight="1" x14ac:dyDescent="0.45">
      <c r="B30" s="48" t="s">
        <v>6</v>
      </c>
      <c r="C30" s="49" t="s">
        <v>7</v>
      </c>
      <c r="D30" s="49" t="s">
        <v>8</v>
      </c>
      <c r="E30" s="49" t="s">
        <v>9</v>
      </c>
      <c r="F30" s="50" t="s">
        <v>10</v>
      </c>
      <c r="J30" s="48" t="s">
        <v>6</v>
      </c>
      <c r="K30" s="49" t="s">
        <v>7</v>
      </c>
      <c r="L30" s="49" t="s">
        <v>8</v>
      </c>
      <c r="M30" s="49" t="s">
        <v>9</v>
      </c>
      <c r="N30" s="50" t="s">
        <v>10</v>
      </c>
    </row>
    <row r="31" spans="1:16" ht="18.75" customHeight="1" x14ac:dyDescent="0.45">
      <c r="B31" s="42">
        <f ca="1">$E$42-30</f>
        <v>45092</v>
      </c>
      <c r="C31" s="43" t="s">
        <v>11</v>
      </c>
      <c r="D31" s="14">
        <v>280</v>
      </c>
      <c r="E31" s="14">
        <v>30</v>
      </c>
      <c r="F31" s="15">
        <f>IF(E31&gt;=30,D31*E31*0.93,D31*E31)</f>
        <v>7812</v>
      </c>
      <c r="J31" s="42">
        <f ca="1">$E$42-30</f>
        <v>45092</v>
      </c>
      <c r="K31" s="43" t="s">
        <v>11</v>
      </c>
      <c r="L31" s="14">
        <v>280</v>
      </c>
      <c r="M31" s="14">
        <v>30</v>
      </c>
      <c r="N31" s="16"/>
    </row>
    <row r="32" spans="1:16" ht="18.75" customHeight="1" x14ac:dyDescent="0.45">
      <c r="B32" s="44">
        <f ca="1">B31+2</f>
        <v>45094</v>
      </c>
      <c r="C32" s="45" t="s">
        <v>12</v>
      </c>
      <c r="D32" s="17">
        <v>1200</v>
      </c>
      <c r="E32" s="17">
        <v>18</v>
      </c>
      <c r="F32" s="18">
        <f t="shared" ref="F32:F38" si="0">IF(E32&gt;=30,D32*E32*0.93,D32*E32)</f>
        <v>21600</v>
      </c>
      <c r="J32" s="44">
        <f ca="1">J31+2</f>
        <v>45094</v>
      </c>
      <c r="K32" s="45" t="s">
        <v>12</v>
      </c>
      <c r="L32" s="17">
        <v>1200</v>
      </c>
      <c r="M32" s="17">
        <v>18</v>
      </c>
      <c r="N32" s="19"/>
    </row>
    <row r="33" spans="2:14" ht="18.75" customHeight="1" x14ac:dyDescent="0.45">
      <c r="B33" s="44">
        <f t="shared" ref="B33:B38" ca="1" si="1">B32+2</f>
        <v>45096</v>
      </c>
      <c r="C33" s="45" t="s">
        <v>13</v>
      </c>
      <c r="D33" s="17">
        <v>580</v>
      </c>
      <c r="E33" s="17">
        <v>26</v>
      </c>
      <c r="F33" s="18">
        <f t="shared" si="0"/>
        <v>15080</v>
      </c>
      <c r="J33" s="44">
        <f t="shared" ref="J33:J38" ca="1" si="2">J32+2</f>
        <v>45096</v>
      </c>
      <c r="K33" s="45" t="s">
        <v>13</v>
      </c>
      <c r="L33" s="17">
        <v>580</v>
      </c>
      <c r="M33" s="17">
        <v>26</v>
      </c>
      <c r="N33" s="19"/>
    </row>
    <row r="34" spans="2:14" ht="18.75" customHeight="1" x14ac:dyDescent="0.45">
      <c r="B34" s="44">
        <f t="shared" ca="1" si="1"/>
        <v>45098</v>
      </c>
      <c r="C34" s="45" t="s">
        <v>14</v>
      </c>
      <c r="D34" s="17">
        <v>120</v>
      </c>
      <c r="E34" s="17">
        <v>78</v>
      </c>
      <c r="F34" s="18">
        <f t="shared" si="0"/>
        <v>8704.8000000000011</v>
      </c>
      <c r="J34" s="44">
        <f t="shared" ca="1" si="2"/>
        <v>45098</v>
      </c>
      <c r="K34" s="45" t="s">
        <v>14</v>
      </c>
      <c r="L34" s="17">
        <v>120</v>
      </c>
      <c r="M34" s="17">
        <v>78</v>
      </c>
      <c r="N34" s="19"/>
    </row>
    <row r="35" spans="2:14" ht="18.75" customHeight="1" x14ac:dyDescent="0.45">
      <c r="B35" s="44">
        <f t="shared" ca="1" si="1"/>
        <v>45100</v>
      </c>
      <c r="C35" s="45" t="s">
        <v>15</v>
      </c>
      <c r="D35" s="17">
        <v>590</v>
      </c>
      <c r="E35" s="17">
        <v>22</v>
      </c>
      <c r="F35" s="18">
        <f t="shared" si="0"/>
        <v>12980</v>
      </c>
      <c r="J35" s="44">
        <f t="shared" ca="1" si="2"/>
        <v>45100</v>
      </c>
      <c r="K35" s="45" t="s">
        <v>15</v>
      </c>
      <c r="L35" s="17">
        <v>590</v>
      </c>
      <c r="M35" s="17">
        <v>22</v>
      </c>
      <c r="N35" s="19"/>
    </row>
    <row r="36" spans="2:14" ht="18.75" customHeight="1" x14ac:dyDescent="0.45">
      <c r="B36" s="44">
        <f t="shared" ca="1" si="1"/>
        <v>45102</v>
      </c>
      <c r="C36" s="45" t="s">
        <v>16</v>
      </c>
      <c r="D36" s="17">
        <v>130</v>
      </c>
      <c r="E36" s="17">
        <v>80</v>
      </c>
      <c r="F36" s="18">
        <f t="shared" si="0"/>
        <v>9672</v>
      </c>
      <c r="J36" s="44">
        <f t="shared" ca="1" si="2"/>
        <v>45102</v>
      </c>
      <c r="K36" s="45" t="s">
        <v>16</v>
      </c>
      <c r="L36" s="17">
        <v>130</v>
      </c>
      <c r="M36" s="17">
        <v>80</v>
      </c>
      <c r="N36" s="19"/>
    </row>
    <row r="37" spans="2:14" ht="18.75" customHeight="1" x14ac:dyDescent="0.45">
      <c r="B37" s="44">
        <f t="shared" ca="1" si="1"/>
        <v>45104</v>
      </c>
      <c r="C37" s="45" t="s">
        <v>17</v>
      </c>
      <c r="D37" s="17">
        <v>260</v>
      </c>
      <c r="E37" s="17">
        <v>47</v>
      </c>
      <c r="F37" s="18">
        <f t="shared" si="0"/>
        <v>11364.6</v>
      </c>
      <c r="J37" s="44">
        <f t="shared" ca="1" si="2"/>
        <v>45104</v>
      </c>
      <c r="K37" s="45" t="s">
        <v>17</v>
      </c>
      <c r="L37" s="17">
        <v>260</v>
      </c>
      <c r="M37" s="17">
        <v>47</v>
      </c>
      <c r="N37" s="19"/>
    </row>
    <row r="38" spans="2:14" ht="18.75" customHeight="1" thickBot="1" x14ac:dyDescent="0.5">
      <c r="B38" s="46">
        <f t="shared" ca="1" si="1"/>
        <v>45106</v>
      </c>
      <c r="C38" s="47" t="s">
        <v>18</v>
      </c>
      <c r="D38" s="20">
        <v>90</v>
      </c>
      <c r="E38" s="20">
        <v>28</v>
      </c>
      <c r="F38" s="21">
        <f t="shared" si="0"/>
        <v>2520</v>
      </c>
      <c r="J38" s="46">
        <f t="shared" ca="1" si="2"/>
        <v>45106</v>
      </c>
      <c r="K38" s="47" t="s">
        <v>18</v>
      </c>
      <c r="L38" s="20">
        <v>90</v>
      </c>
      <c r="M38" s="20">
        <v>28</v>
      </c>
      <c r="N38" s="22"/>
    </row>
    <row r="39" spans="2:14" ht="18.75" customHeight="1" x14ac:dyDescent="0.45">
      <c r="B39" s="23" t="s">
        <v>19</v>
      </c>
      <c r="C39" s="24"/>
      <c r="D39" s="25"/>
      <c r="E39" s="26">
        <f>SUM(E31:E38)</f>
        <v>329</v>
      </c>
      <c r="F39" s="27">
        <f>SUM(F31:F38)</f>
        <v>89733.400000000009</v>
      </c>
      <c r="J39" s="23" t="s">
        <v>19</v>
      </c>
      <c r="K39" s="24"/>
      <c r="L39" s="25"/>
      <c r="M39" s="26">
        <f>SUM(M31:M38)</f>
        <v>329</v>
      </c>
      <c r="N39" s="28"/>
    </row>
    <row r="40" spans="2:14" ht="18.75" customHeight="1" x14ac:dyDescent="0.45">
      <c r="B40" s="29" t="s">
        <v>20</v>
      </c>
      <c r="C40" s="30"/>
      <c r="D40" s="31"/>
      <c r="E40" s="31"/>
      <c r="F40" s="32">
        <f>INT(F39*0.08)</f>
        <v>7178</v>
      </c>
      <c r="J40" s="29" t="s">
        <v>20</v>
      </c>
      <c r="K40" s="30"/>
      <c r="L40" s="31"/>
      <c r="M40" s="31"/>
      <c r="N40" s="33"/>
    </row>
    <row r="41" spans="2:14" ht="18.75" customHeight="1" thickBot="1" x14ac:dyDescent="0.5">
      <c r="B41" s="34" t="s">
        <v>21</v>
      </c>
      <c r="C41" s="35"/>
      <c r="D41" s="36"/>
      <c r="E41" s="37"/>
      <c r="F41" s="38">
        <f>SUM(F39:F40)</f>
        <v>96911.400000000009</v>
      </c>
      <c r="J41" s="34" t="s">
        <v>21</v>
      </c>
      <c r="K41" s="35"/>
      <c r="L41" s="36"/>
      <c r="M41" s="37"/>
      <c r="N41" s="39"/>
    </row>
    <row r="42" spans="2:14" ht="18.75" customHeight="1" x14ac:dyDescent="0.45">
      <c r="B42" s="4"/>
      <c r="C42" s="4"/>
      <c r="D42" s="4"/>
      <c r="E42" s="55">
        <f ca="1">TODAY()</f>
        <v>45122</v>
      </c>
      <c r="F42" s="55"/>
      <c r="J42" s="4"/>
      <c r="K42" s="4"/>
      <c r="L42" s="4"/>
      <c r="M42" s="55"/>
      <c r="N42" s="55"/>
    </row>
    <row r="43" spans="2:14" ht="18.75" customHeight="1" x14ac:dyDescent="0.45">
      <c r="C43" s="5"/>
      <c r="D43" s="40"/>
      <c r="E43" s="40"/>
      <c r="K43" s="5"/>
      <c r="L43" s="40"/>
      <c r="M43" s="40"/>
    </row>
    <row r="44" spans="2:14" ht="18.75" customHeight="1" x14ac:dyDescent="0.45">
      <c r="C44" s="5"/>
      <c r="D44" s="40"/>
      <c r="K44" s="5"/>
      <c r="L44" s="40"/>
      <c r="M44" s="40"/>
    </row>
    <row r="45" spans="2:14" ht="18.75" customHeight="1" x14ac:dyDescent="0.45">
      <c r="C45" s="5"/>
      <c r="D45" s="40"/>
      <c r="K45" s="5"/>
      <c r="L45" s="40"/>
      <c r="M45" s="40"/>
    </row>
    <row r="46" spans="2:14" ht="18.75" customHeight="1" x14ac:dyDescent="0.45">
      <c r="C46" s="5"/>
      <c r="D46" s="40"/>
      <c r="K46" s="5"/>
      <c r="L46" s="41"/>
      <c r="M46" s="41"/>
    </row>
    <row r="47" spans="2:14" ht="18.75" customHeight="1" x14ac:dyDescent="0.45">
      <c r="C47" s="5"/>
    </row>
    <row r="100" spans="3:3" ht="18.75" customHeight="1" x14ac:dyDescent="0.2">
      <c r="C100" s="1" ph="1"/>
    </row>
    <row r="102" spans="3:3" ht="18.75" customHeight="1" x14ac:dyDescent="0.2">
      <c r="C102" s="1" ph="1"/>
    </row>
    <row r="103" spans="3:3" ht="18.75" customHeight="1" x14ac:dyDescent="0.2">
      <c r="C103" s="1" ph="1"/>
    </row>
    <row r="104" spans="3:3" ht="18.75" customHeight="1" x14ac:dyDescent="0.2">
      <c r="C104" s="1" ph="1"/>
    </row>
  </sheetData>
  <mergeCells count="6">
    <mergeCell ref="A1:G1"/>
    <mergeCell ref="K26:N26"/>
    <mergeCell ref="D28:E28"/>
    <mergeCell ref="L28:M28"/>
    <mergeCell ref="E42:F42"/>
    <mergeCell ref="M42:N42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2023-05-15T06:49:06Z</dcterms:created>
  <dcterms:modified xsi:type="dcterms:W3CDTF">2023-07-15T07:19:41Z</dcterms:modified>
</cp:coreProperties>
</file>