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9BE328EA-53E5-4623-A166-53EC0B0B3278}" xr6:coauthVersionLast="47" xr6:coauthVersionMax="47" xr10:uidLastSave="{00000000-0000-0000-0000-000000000000}"/>
  <bookViews>
    <workbookView xWindow="1212" yWindow="60" windowWidth="20472" windowHeight="12720" xr2:uid="{009DC2CC-61EB-484C-833D-C3BD4B614E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E39" i="1"/>
  <c r="C39" i="1"/>
  <c r="E38" i="1"/>
  <c r="F38" i="1" s="1"/>
  <c r="C38" i="1"/>
  <c r="E37" i="1"/>
  <c r="F37" i="1" s="1"/>
  <c r="C37" i="1"/>
  <c r="E36" i="1"/>
  <c r="F36" i="1" s="1"/>
  <c r="C36" i="1"/>
  <c r="F35" i="1"/>
  <c r="E35" i="1"/>
  <c r="C35" i="1"/>
  <c r="E34" i="1"/>
  <c r="F34" i="1" s="1"/>
  <c r="C34" i="1"/>
  <c r="E33" i="1"/>
  <c r="F33" i="1" s="1"/>
  <c r="C33" i="1"/>
  <c r="F32" i="1"/>
  <c r="E32" i="1"/>
  <c r="C32" i="1"/>
  <c r="F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32" authorId="0" shapeId="0" xr:uid="{9FA56A99-ABC3-460D-8D7A-B465A4681222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(B32="","",</t>
        </r>
        <r>
          <rPr>
            <b/>
            <sz val="16"/>
            <color indexed="10"/>
            <rFont val="ＭＳ Ｐゴシック"/>
            <family val="3"/>
            <charset val="128"/>
          </rPr>
          <t>VLOOKUP</t>
        </r>
        <r>
          <rPr>
            <b/>
            <sz val="16"/>
            <color indexed="81"/>
            <rFont val="ＭＳ Ｐゴシック"/>
            <family val="3"/>
            <charset val="128"/>
          </rPr>
          <t>(B32,</t>
        </r>
        <r>
          <rPr>
            <b/>
            <sz val="16"/>
            <color indexed="12"/>
            <rFont val="ＭＳ Ｐゴシック"/>
            <family val="3"/>
            <charset val="128"/>
          </rPr>
          <t>$E$22:$G$28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20"/>
            <color indexed="60"/>
            <rFont val="ＭＳ Ｐゴシック"/>
            <family val="3"/>
            <charset val="128"/>
          </rPr>
          <t>2</t>
        </r>
        <r>
          <rPr>
            <b/>
            <sz val="16"/>
            <color indexed="81"/>
            <rFont val="ＭＳ Ｐゴシック"/>
            <family val="3"/>
            <charset val="128"/>
          </rPr>
          <t>,0))</t>
        </r>
      </text>
    </comment>
    <comment ref="E32" authorId="0" shapeId="0" xr:uid="{0FE78992-54BB-419F-A898-7CB74407B2B2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(B32="","",</t>
        </r>
        <r>
          <rPr>
            <b/>
            <sz val="16"/>
            <color indexed="10"/>
            <rFont val="ＭＳ Ｐゴシック"/>
            <family val="3"/>
            <charset val="128"/>
          </rPr>
          <t>VLOOKUP</t>
        </r>
        <r>
          <rPr>
            <b/>
            <sz val="16"/>
            <color indexed="81"/>
            <rFont val="ＭＳ Ｐゴシック"/>
            <family val="3"/>
            <charset val="128"/>
          </rPr>
          <t>(B32,</t>
        </r>
        <r>
          <rPr>
            <b/>
            <sz val="16"/>
            <color indexed="12"/>
            <rFont val="ＭＳ Ｐゴシック"/>
            <family val="3"/>
            <charset val="128"/>
          </rPr>
          <t>$E$22:$G$28</t>
        </r>
        <r>
          <rPr>
            <b/>
            <sz val="16"/>
            <color indexed="81"/>
            <rFont val="ＭＳ Ｐゴシック"/>
            <family val="3"/>
            <charset val="128"/>
          </rPr>
          <t>,</t>
        </r>
        <r>
          <rPr>
            <b/>
            <sz val="20"/>
            <color indexed="57"/>
            <rFont val="ＭＳ Ｐゴシック"/>
            <family val="3"/>
            <charset val="128"/>
          </rPr>
          <t>3</t>
        </r>
        <r>
          <rPr>
            <b/>
            <sz val="16"/>
            <color indexed="81"/>
            <rFont val="ＭＳ Ｐゴシック"/>
            <family val="3"/>
            <charset val="128"/>
          </rPr>
          <t>,0))</t>
        </r>
      </text>
    </comment>
    <comment ref="F32" authorId="0" shapeId="0" xr:uid="{7FE605A8-E0C8-47FD-BA29-754B1B86C40B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IF</t>
        </r>
        <r>
          <rPr>
            <b/>
            <sz val="16"/>
            <color indexed="81"/>
            <rFont val="ＭＳ Ｐゴシック"/>
            <family val="3"/>
            <charset val="128"/>
          </rPr>
          <t>(B32="","",</t>
        </r>
        <r>
          <rPr>
            <b/>
            <sz val="16"/>
            <color indexed="17"/>
            <rFont val="ＭＳ Ｐゴシック"/>
            <family val="3"/>
            <charset val="128"/>
          </rPr>
          <t>D32*E32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F40" authorId="0" shapeId="0" xr:uid="{D9C327F8-3F71-4B4D-8FE0-C7CD628DFE22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</t>
        </r>
        <r>
          <rPr>
            <b/>
            <sz val="16"/>
            <color indexed="81"/>
            <rFont val="ＭＳ Ｐゴシック"/>
            <family val="3"/>
            <charset val="128"/>
          </rPr>
          <t>(F32:F34)</t>
        </r>
      </text>
    </comment>
  </commentList>
</comments>
</file>

<file path=xl/sharedStrings.xml><?xml version="1.0" encoding="utf-8"?>
<sst xmlns="http://schemas.openxmlformats.org/spreadsheetml/2006/main" count="41" uniqueCount="26">
  <si>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</si>
  <si>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</si>
  <si>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（問題１）</t>
    <rPh sb="1" eb="3">
      <t>モンダイ</t>
    </rPh>
    <phoneticPr fontId="4"/>
  </si>
  <si>
    <t>商品台帳</t>
    <rPh sb="0" eb="2">
      <t>ショウヒン</t>
    </rPh>
    <rPh sb="2" eb="4">
      <t>ダイチョウ</t>
    </rPh>
    <phoneticPr fontId="4"/>
  </si>
  <si>
    <r>
      <t>左の「</t>
    </r>
    <r>
      <rPr>
        <b/>
        <sz val="12"/>
        <color theme="1"/>
        <rFont val="ＭＳ Ｐゴシック"/>
        <family val="3"/>
        <charset val="128"/>
      </rPr>
      <t>商品台帳</t>
    </r>
    <r>
      <rPr>
        <sz val="12"/>
        <color theme="1"/>
        <rFont val="ＭＳ Ｐゴシック"/>
        <family val="3"/>
        <charset val="128"/>
      </rPr>
      <t>」を利用して、</t>
    </r>
    <rPh sb="0" eb="1">
      <t>ヒダリ</t>
    </rPh>
    <rPh sb="3" eb="5">
      <t>ショウヒン</t>
    </rPh>
    <rPh sb="5" eb="7">
      <t>ダイチョウ</t>
    </rPh>
    <rPh sb="9" eb="11">
      <t>リヨウ</t>
    </rPh>
    <phoneticPr fontId="4"/>
  </si>
  <si>
    <t>コード</t>
    <phoneticPr fontId="4"/>
  </si>
  <si>
    <t>種類</t>
    <rPh sb="0" eb="2">
      <t>シュルイ</t>
    </rPh>
    <phoneticPr fontId="4"/>
  </si>
  <si>
    <t>単価</t>
    <rPh sb="0" eb="2">
      <t>タンカ</t>
    </rPh>
    <phoneticPr fontId="4"/>
  </si>
  <si>
    <t>左と同じように、以下の表を完成しましょう。</t>
    <rPh sb="0" eb="1">
      <t>ヒダリ</t>
    </rPh>
    <rPh sb="2" eb="3">
      <t>オナ</t>
    </rPh>
    <rPh sb="8" eb="10">
      <t>イカ</t>
    </rPh>
    <rPh sb="11" eb="12">
      <t>ヒョウ</t>
    </rPh>
    <rPh sb="13" eb="15">
      <t>カンセイ</t>
    </rPh>
    <phoneticPr fontId="4"/>
  </si>
  <si>
    <t>カニ</t>
    <phoneticPr fontId="4"/>
  </si>
  <si>
    <t>うに</t>
    <phoneticPr fontId="4"/>
  </si>
  <si>
    <t>注文数</t>
    <rPh sb="0" eb="3">
      <t>チュウモンスウ</t>
    </rPh>
    <phoneticPr fontId="4"/>
  </si>
  <si>
    <t>金額</t>
    <rPh sb="0" eb="2">
      <t>キンガク</t>
    </rPh>
    <phoneticPr fontId="4"/>
  </si>
  <si>
    <t>イカ</t>
    <phoneticPr fontId="4"/>
  </si>
  <si>
    <t>たこ</t>
    <phoneticPr fontId="4"/>
  </si>
  <si>
    <t>海老</t>
    <rPh sb="0" eb="2">
      <t>エビ</t>
    </rPh>
    <phoneticPr fontId="4"/>
  </si>
  <si>
    <t>マグロ</t>
    <phoneticPr fontId="4"/>
  </si>
  <si>
    <t>合　　　計</t>
    <rPh sb="0" eb="1">
      <t>ゴウ</t>
    </rPh>
    <rPh sb="4" eb="5">
      <t>ケイ</t>
    </rPh>
    <phoneticPr fontId="4"/>
  </si>
  <si>
    <r>
      <t>※</t>
    </r>
    <r>
      <rPr>
        <b/>
        <sz val="12"/>
        <color rgb="FFFF0000"/>
        <rFont val="ＭＳ Ｐゴシック"/>
        <family val="3"/>
        <charset val="128"/>
      </rPr>
      <t>「エラー値」を表示しない</t>
    </r>
    <r>
      <rPr>
        <b/>
        <sz val="12"/>
        <color theme="1"/>
        <rFont val="ＭＳ Ｐゴシック"/>
        <family val="3"/>
        <charset val="128"/>
      </rPr>
      <t>ためには「ＩＦ関数」で制御します。</t>
    </r>
    <rPh sb="5" eb="6">
      <t>チ</t>
    </rPh>
    <rPh sb="8" eb="10">
      <t>ヒョウジ</t>
    </rPh>
    <rPh sb="20" eb="22">
      <t>カンスウ</t>
    </rPh>
    <rPh sb="24" eb="26">
      <t>セイギョ</t>
    </rPh>
    <phoneticPr fontId="4"/>
  </si>
  <si>
    <t>※範囲の絶対参照を忘れなく。</t>
    <rPh sb="1" eb="3">
      <t>ハンイ</t>
    </rPh>
    <rPh sb="4" eb="6">
      <t>ゼッタイ</t>
    </rPh>
    <rPh sb="6" eb="8">
      <t>サンショウ</t>
    </rPh>
    <rPh sb="9" eb="10">
      <t>ワス</t>
    </rPh>
    <phoneticPr fontId="4"/>
  </si>
  <si>
    <t>Copyright(c) Beginners Site All right reserved 2023/5/15</t>
    <phoneticPr fontId="4"/>
  </si>
  <si>
    <t>１列</t>
    <rPh sb="1" eb="2">
      <t>レツ</t>
    </rPh>
    <phoneticPr fontId="3"/>
  </si>
  <si>
    <t>２列</t>
    <rPh sb="1" eb="2">
      <t>レツ</t>
    </rPh>
    <phoneticPr fontId="3"/>
  </si>
  <si>
    <t>３列</t>
    <rPh sb="1" eb="2">
      <t>レツ</t>
    </rPh>
    <phoneticPr fontId="3"/>
  </si>
  <si>
    <t>４列</t>
    <rPh sb="1" eb="2">
      <t>レツ</t>
    </rPh>
    <phoneticPr fontId="3"/>
  </si>
  <si>
    <t>５列</t>
    <rPh sb="1" eb="2">
      <t>レツ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</si>
</sst>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2" formatCode="_ &quot;¥&quot;* #,##0_ ;_ &quot;¥&quot;* \-#,##0_ ;_ &quot;¥&quot;* &quot;-&quot;_ ;_ @_ "/>
    <numFmt numFmtId="176" formatCode="#,###&quot;円&quot;"/>
    <numFmt numFmtId="177" formatCode="#,###&quot;個&quot;"/>
    <numFmt numFmtId="178" formatCode="0_ 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20"/>
      <color indexed="60"/>
      <name val="ＭＳ Ｐゴシック"/>
      <family val="3"/>
      <charset val="128"/>
    </font>
    <font>
      <b/>
      <sz val="20"/>
      <color indexed="57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rgb="FFC00000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double">
        <color indexed="64"/>
      </bottom>
      <diagonal/>
    </border>
    <border>
      <left/>
      <right style="thick">
        <color rgb="FF0000FF"/>
      </right>
      <top style="thick">
        <color rgb="FF0000FF"/>
      </top>
      <bottom style="double">
        <color indexed="64"/>
      </bottom>
      <diagonal/>
    </border>
    <border>
      <left style="thick">
        <color rgb="FF0000FF"/>
      </left>
      <right style="thin">
        <color indexed="64"/>
      </right>
      <top/>
      <bottom style="thin">
        <color indexed="64"/>
      </bottom>
      <diagonal/>
    </border>
    <border>
      <left/>
      <right style="thick">
        <color rgb="FF0000FF"/>
      </right>
      <top/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/>
      <right style="thick">
        <color rgb="FF0000FF"/>
      </right>
      <top style="thin">
        <color indexed="64"/>
      </top>
      <bottom style="thick">
        <color rgb="FF0000FF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7" fillId="0" borderId="6" xfId="0" applyFont="1" applyBorder="1">
      <alignment vertical="center"/>
    </xf>
    <xf numFmtId="0" fontId="7" fillId="0" borderId="8" xfId="0" applyFont="1" applyBorder="1">
      <alignment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38" fontId="7" fillId="7" borderId="11" xfId="1" applyFont="1" applyFill="1" applyBorder="1" applyAlignment="1">
      <alignment horizontal="center" vertical="center"/>
    </xf>
    <xf numFmtId="38" fontId="7" fillId="0" borderId="11" xfId="1" applyFont="1" applyBorder="1" applyAlignment="1">
      <alignment horizontal="center" vertical="center"/>
    </xf>
    <xf numFmtId="38" fontId="7" fillId="7" borderId="11" xfId="1" applyFont="1" applyFill="1" applyBorder="1" applyAlignment="1">
      <alignment vertical="center"/>
    </xf>
    <xf numFmtId="38" fontId="7" fillId="7" borderId="12" xfId="1" applyFont="1" applyFill="1" applyBorder="1" applyAlignment="1">
      <alignment vertical="center"/>
    </xf>
    <xf numFmtId="38" fontId="7" fillId="7" borderId="8" xfId="1" applyFont="1" applyFill="1" applyBorder="1" applyAlignment="1">
      <alignment horizontal="center" vertical="center"/>
    </xf>
    <xf numFmtId="38" fontId="7" fillId="0" borderId="8" xfId="1" applyFont="1" applyBorder="1" applyAlignment="1">
      <alignment horizontal="center" vertical="center"/>
    </xf>
    <xf numFmtId="38" fontId="7" fillId="7" borderId="8" xfId="1" applyFont="1" applyFill="1" applyBorder="1" applyAlignment="1">
      <alignment vertical="center"/>
    </xf>
    <xf numFmtId="38" fontId="7" fillId="7" borderId="13" xfId="1" applyFont="1" applyFill="1" applyBorder="1" applyAlignment="1">
      <alignment vertical="center"/>
    </xf>
    <xf numFmtId="38" fontId="7" fillId="0" borderId="8" xfId="1" applyFont="1" applyBorder="1" applyAlignment="1">
      <alignment vertical="center"/>
    </xf>
    <xf numFmtId="38" fontId="7" fillId="7" borderId="15" xfId="1" applyFont="1" applyFill="1" applyBorder="1" applyAlignment="1">
      <alignment vertical="center"/>
    </xf>
    <xf numFmtId="38" fontId="7" fillId="0" borderId="15" xfId="1" applyFont="1" applyBorder="1" applyAlignment="1">
      <alignment vertical="center"/>
    </xf>
    <xf numFmtId="38" fontId="7" fillId="7" borderId="16" xfId="1" applyFont="1" applyFill="1" applyBorder="1" applyAlignment="1">
      <alignment vertical="center"/>
    </xf>
    <xf numFmtId="38" fontId="7" fillId="8" borderId="20" xfId="1" applyFont="1" applyFill="1" applyBorder="1" applyAlignment="1">
      <alignment vertical="center"/>
    </xf>
    <xf numFmtId="38" fontId="7" fillId="7" borderId="15" xfId="1" applyFont="1" applyFill="1" applyBorder="1" applyAlignment="1">
      <alignment horizontal="center" vertical="center"/>
    </xf>
    <xf numFmtId="38" fontId="7" fillId="0" borderId="15" xfId="1" applyFont="1" applyBorder="1" applyAlignment="1">
      <alignment horizontal="center" vertical="center"/>
    </xf>
    <xf numFmtId="0" fontId="7" fillId="10" borderId="10" xfId="1" applyNumberFormat="1" applyFont="1" applyFill="1" applyBorder="1" applyAlignment="1">
      <alignment horizontal="center" vertical="center"/>
    </xf>
    <xf numFmtId="0" fontId="7" fillId="10" borderId="7" xfId="1" applyNumberFormat="1" applyFont="1" applyFill="1" applyBorder="1" applyAlignment="1">
      <alignment horizontal="center" vertical="center"/>
    </xf>
    <xf numFmtId="178" fontId="7" fillId="10" borderId="5" xfId="0" applyNumberFormat="1" applyFont="1" applyFill="1" applyBorder="1" applyAlignment="1">
      <alignment horizontal="center" vertical="center"/>
    </xf>
    <xf numFmtId="0" fontId="7" fillId="10" borderId="14" xfId="1" applyNumberFormat="1" applyFont="1" applyFill="1" applyBorder="1" applyAlignment="1">
      <alignment horizontal="center" vertical="center"/>
    </xf>
    <xf numFmtId="38" fontId="6" fillId="0" borderId="17" xfId="1" applyFont="1" applyBorder="1" applyAlignment="1">
      <alignment horizontal="right" vertical="center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12" fillId="9" borderId="22" xfId="0" applyFont="1" applyFill="1" applyBorder="1" applyAlignment="1">
      <alignment horizontal="center" vertical="center"/>
    </xf>
    <xf numFmtId="0" fontId="12" fillId="9" borderId="23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2" fillId="9" borderId="2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3" fillId="5" borderId="26" xfId="0" applyFont="1" applyFill="1" applyBorder="1" applyAlignment="1">
      <alignment horizontal="center" vertical="center"/>
    </xf>
    <xf numFmtId="0" fontId="13" fillId="5" borderId="27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178" fontId="7" fillId="0" borderId="29" xfId="0" applyNumberFormat="1" applyFont="1" applyBorder="1" applyAlignment="1">
      <alignment horizontal="center" vertical="center"/>
    </xf>
    <xf numFmtId="42" fontId="7" fillId="0" borderId="30" xfId="2" applyNumberFormat="1" applyFont="1" applyFill="1" applyBorder="1" applyAlignment="1">
      <alignment vertical="center"/>
    </xf>
    <xf numFmtId="178" fontId="7" fillId="0" borderId="31" xfId="0" applyNumberFormat="1" applyFont="1" applyBorder="1" applyAlignment="1">
      <alignment horizontal="center" vertical="center"/>
    </xf>
    <xf numFmtId="42" fontId="7" fillId="0" borderId="32" xfId="2" applyNumberFormat="1" applyFont="1" applyFill="1" applyBorder="1" applyAlignment="1">
      <alignment vertical="center"/>
    </xf>
    <xf numFmtId="178" fontId="7" fillId="0" borderId="33" xfId="0" applyNumberFormat="1" applyFont="1" applyBorder="1" applyAlignment="1">
      <alignment horizontal="center" vertical="center"/>
    </xf>
    <xf numFmtId="0" fontId="7" fillId="0" borderId="34" xfId="0" applyFont="1" applyBorder="1">
      <alignment vertical="center"/>
    </xf>
    <xf numFmtId="42" fontId="7" fillId="0" borderId="35" xfId="2" applyNumberFormat="1" applyFont="1" applyFill="1" applyBorder="1" applyAlignment="1">
      <alignment vertical="center"/>
    </xf>
    <xf numFmtId="0" fontId="6" fillId="11" borderId="0" xfId="0" applyFon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1</xdr:row>
      <xdr:rowOff>209550</xdr:rowOff>
    </xdr:from>
    <xdr:to>
      <xdr:col>5</xdr:col>
      <xdr:colOff>333375</xdr:colOff>
      <xdr:row>6</xdr:row>
      <xdr:rowOff>114300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7259D567-4EF5-412D-A677-760C339085BC}"/>
            </a:ext>
          </a:extLst>
        </xdr:cNvPr>
        <xdr:cNvSpPr txBox="1">
          <a:spLocks noChangeArrowheads="1"/>
        </xdr:cNvSpPr>
      </xdr:nvSpPr>
      <xdr:spPr bwMode="auto">
        <a:xfrm>
          <a:off x="1402080" y="445770"/>
          <a:ext cx="1743075" cy="108585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５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571500</xdr:colOff>
      <xdr:row>8</xdr:row>
      <xdr:rowOff>97155</xdr:rowOff>
    </xdr:from>
    <xdr:to>
      <xdr:col>13</xdr:col>
      <xdr:colOff>266700</xdr:colOff>
      <xdr:row>12</xdr:row>
      <xdr:rowOff>104775</xdr:rowOff>
    </xdr:to>
    <xdr:grpSp>
      <xdr:nvGrpSpPr>
        <xdr:cNvPr id="3" name="Group 809">
          <a:extLst>
            <a:ext uri="{FF2B5EF4-FFF2-40B4-BE49-F238E27FC236}">
              <a16:creationId xmlns:a16="http://schemas.microsoft.com/office/drawing/2014/main" id="{92F5D93A-9271-45B5-B56F-625E9FB12387}"/>
            </a:ext>
          </a:extLst>
        </xdr:cNvPr>
        <xdr:cNvGrpSpPr>
          <a:grpSpLocks/>
        </xdr:cNvGrpSpPr>
      </xdr:nvGrpSpPr>
      <xdr:grpSpPr bwMode="auto">
        <a:xfrm>
          <a:off x="792480" y="1986915"/>
          <a:ext cx="6553200" cy="952500"/>
          <a:chOff x="83" y="155"/>
          <a:chExt cx="688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6B904C0-74C0-159D-6027-DE67572780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1" y="194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C1E4F064-81EE-44C3-D2C7-8C384D7307C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0" y="194"/>
            <a:ext cx="204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CE584BD-6DEA-4EC4-2B29-49A3EDDE5BA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17" y="155"/>
            <a:ext cx="54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D9BD8BC-388F-2F46-9830-05F0B385B06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156"/>
            <a:ext cx="54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36195</xdr:colOff>
      <xdr:row>27</xdr:row>
      <xdr:rowOff>49530</xdr:rowOff>
    </xdr:from>
    <xdr:to>
      <xdr:col>1</xdr:col>
      <xdr:colOff>579120</xdr:colOff>
      <xdr:row>28</xdr:row>
      <xdr:rowOff>200025</xdr:rowOff>
    </xdr:to>
    <xdr:pic>
      <xdr:nvPicPr>
        <xdr:cNvPr id="8" name="Picture 807">
          <a:extLst>
            <a:ext uri="{FF2B5EF4-FFF2-40B4-BE49-F238E27FC236}">
              <a16:creationId xmlns:a16="http://schemas.microsoft.com/office/drawing/2014/main" id="{34A93215-2AA1-45D5-91C0-610C5CA95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57175" y="6427470"/>
          <a:ext cx="542925" cy="386715"/>
        </a:xfrm>
        <a:prstGeom prst="rect">
          <a:avLst/>
        </a:prstGeom>
        <a:noFill/>
      </xdr:spPr>
    </xdr:pic>
    <xdr:clientData/>
  </xdr:twoCellAnchor>
  <xdr:twoCellAnchor>
    <xdr:from>
      <xdr:col>9</xdr:col>
      <xdr:colOff>495300</xdr:colOff>
      <xdr:row>23</xdr:row>
      <xdr:rowOff>19050</xdr:rowOff>
    </xdr:from>
    <xdr:to>
      <xdr:col>10</xdr:col>
      <xdr:colOff>390525</xdr:colOff>
      <xdr:row>24</xdr:row>
      <xdr:rowOff>104775</xdr:rowOff>
    </xdr:to>
    <xdr:pic>
      <xdr:nvPicPr>
        <xdr:cNvPr id="9" name="Picture 808">
          <a:extLst>
            <a:ext uri="{FF2B5EF4-FFF2-40B4-BE49-F238E27FC236}">
              <a16:creationId xmlns:a16="http://schemas.microsoft.com/office/drawing/2014/main" id="{0F67D127-1DB6-4383-B586-497C21A3E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83480" y="5452110"/>
          <a:ext cx="542925" cy="32194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13</xdr:col>
      <xdr:colOff>283845</xdr:colOff>
      <xdr:row>36</xdr:row>
      <xdr:rowOff>169544</xdr:rowOff>
    </xdr:from>
    <xdr:to>
      <xdr:col>18</xdr:col>
      <xdr:colOff>186692</xdr:colOff>
      <xdr:row>42</xdr:row>
      <xdr:rowOff>100965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7A1E91B6-C3D1-4BDE-8EAD-CB3ED5BC8A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8673464"/>
          <a:ext cx="3171827" cy="13487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41910</xdr:colOff>
      <xdr:row>44</xdr:row>
      <xdr:rowOff>213359</xdr:rowOff>
    </xdr:from>
    <xdr:to>
      <xdr:col>9</xdr:col>
      <xdr:colOff>641989</xdr:colOff>
      <xdr:row>50</xdr:row>
      <xdr:rowOff>43815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363EB26-1167-4975-901C-594B56A0D3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" y="10607039"/>
          <a:ext cx="4867279" cy="12477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554354</xdr:colOff>
      <xdr:row>44</xdr:row>
      <xdr:rowOff>129540</xdr:rowOff>
    </xdr:from>
    <xdr:to>
      <xdr:col>18</xdr:col>
      <xdr:colOff>333605</xdr:colOff>
      <xdr:row>50</xdr:row>
      <xdr:rowOff>7620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E648A331-6FE1-4A1E-8DE8-34A27081C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0234" y="10523220"/>
          <a:ext cx="4991331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F1620-A258-4210-96EF-32C4A45A3D36}">
  <dimension ref="A1:Q104"/>
  <sheetViews>
    <sheetView tabSelected="1" workbookViewId="0">
      <selection activeCell="S33" sqref="S33"/>
    </sheetView>
  </sheetViews>
  <sheetFormatPr defaultColWidth="9" defaultRowHeight="18.75" customHeight="1" x14ac:dyDescent="0.45"/>
  <cols>
    <col min="1" max="1" width="2.8984375" style="2" customWidth="1"/>
    <col min="2" max="7" width="8.5" style="1" customWidth="1"/>
    <col min="8" max="8" width="3.5" style="1" customWidth="1"/>
    <col min="9" max="9" width="1.5" style="1" customWidth="1"/>
    <col min="10" max="15" width="8.5" style="1" customWidth="1"/>
    <col min="16" max="16" width="7.8984375" style="1" customWidth="1"/>
    <col min="17" max="16384" width="9" style="1"/>
  </cols>
  <sheetData>
    <row r="1" spans="1:16" ht="18.75" customHeight="1" x14ac:dyDescent="0.45">
      <c r="A1" s="39" t="s">
        <v>20</v>
      </c>
      <c r="B1" s="39"/>
      <c r="C1" s="39"/>
      <c r="D1" s="39"/>
      <c r="E1" s="39"/>
      <c r="F1" s="39"/>
      <c r="G1" s="39"/>
    </row>
    <row r="9" spans="1:16" ht="18.7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.7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.7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.7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.7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.7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8.75" customHeight="1" thickBot="1" x14ac:dyDescent="0.5">
      <c r="B16" s="9">
        <v>1</v>
      </c>
    </row>
    <row r="17" spans="2:16" ht="18.75" customHeight="1" thickTop="1" x14ac:dyDescent="0.45">
      <c r="C17" s="10"/>
    </row>
    <row r="18" spans="2:16" ht="18.75" customHeight="1" x14ac:dyDescent="0.45">
      <c r="B18" s="1" t="s">
        <v>0</v>
      </c>
    </row>
    <row r="19" spans="2:16" ht="18.75" customHeight="1" x14ac:dyDescent="0.45">
      <c r="K19" s="40" t="s">
        <v>1</v>
      </c>
      <c r="L19" s="40"/>
      <c r="M19" s="40"/>
      <c r="N19" s="40"/>
    </row>
    <row r="21" spans="2:16" ht="18.75" customHeight="1" thickBot="1" x14ac:dyDescent="0.5">
      <c r="C21" s="11"/>
      <c r="D21" s="4"/>
      <c r="E21" s="47" t="s">
        <v>3</v>
      </c>
      <c r="F21" s="47"/>
      <c r="G21" s="47"/>
      <c r="H21" s="4"/>
      <c r="I21" s="4"/>
      <c r="J21" s="10" t="s">
        <v>2</v>
      </c>
      <c r="K21" s="1" t="s">
        <v>4</v>
      </c>
    </row>
    <row r="22" spans="2:16" ht="18.75" customHeight="1" thickTop="1" thickBot="1" x14ac:dyDescent="0.5">
      <c r="E22" s="48" t="s">
        <v>5</v>
      </c>
      <c r="F22" s="49" t="s">
        <v>6</v>
      </c>
      <c r="G22" s="50" t="s">
        <v>7</v>
      </c>
      <c r="K22" s="1" t="s">
        <v>8</v>
      </c>
    </row>
    <row r="23" spans="2:16" ht="18.75" customHeight="1" thickTop="1" thickBot="1" x14ac:dyDescent="0.5">
      <c r="E23" s="51">
        <v>1001</v>
      </c>
      <c r="F23" s="12" t="s">
        <v>9</v>
      </c>
      <c r="G23" s="52">
        <v>5000</v>
      </c>
      <c r="L23" s="59" t="s">
        <v>21</v>
      </c>
      <c r="M23" s="60" t="s">
        <v>22</v>
      </c>
      <c r="N23" s="61" t="s">
        <v>23</v>
      </c>
      <c r="O23" s="59" t="s">
        <v>24</v>
      </c>
      <c r="P23" s="59" t="s">
        <v>25</v>
      </c>
    </row>
    <row r="24" spans="2:16" ht="18.75" customHeight="1" thickBot="1" x14ac:dyDescent="0.5">
      <c r="E24" s="53">
        <v>1002</v>
      </c>
      <c r="F24" s="13" t="s">
        <v>10</v>
      </c>
      <c r="G24" s="54">
        <v>4500</v>
      </c>
      <c r="L24" s="14" t="s">
        <v>5</v>
      </c>
      <c r="M24" s="15" t="s">
        <v>6</v>
      </c>
      <c r="N24" s="15" t="s">
        <v>11</v>
      </c>
      <c r="O24" s="15" t="s">
        <v>7</v>
      </c>
      <c r="P24" s="16" t="s">
        <v>12</v>
      </c>
    </row>
    <row r="25" spans="2:16" ht="18.75" customHeight="1" thickTop="1" x14ac:dyDescent="0.45">
      <c r="E25" s="51">
        <v>1003</v>
      </c>
      <c r="F25" s="13" t="s">
        <v>13</v>
      </c>
      <c r="G25" s="54">
        <v>3200</v>
      </c>
      <c r="L25" s="32">
        <v>1003</v>
      </c>
      <c r="M25" s="17"/>
      <c r="N25" s="18"/>
      <c r="O25" s="19"/>
      <c r="P25" s="20"/>
    </row>
    <row r="26" spans="2:16" ht="18.75" customHeight="1" x14ac:dyDescent="0.45">
      <c r="E26" s="53">
        <v>1004</v>
      </c>
      <c r="F26" s="13" t="s">
        <v>14</v>
      </c>
      <c r="G26" s="54">
        <v>2800</v>
      </c>
      <c r="L26" s="33">
        <v>1002</v>
      </c>
      <c r="M26" s="21"/>
      <c r="N26" s="22"/>
      <c r="O26" s="23"/>
      <c r="P26" s="24"/>
    </row>
    <row r="27" spans="2:16" ht="18.75" customHeight="1" x14ac:dyDescent="0.45">
      <c r="B27" s="58" t="s">
        <v>2</v>
      </c>
      <c r="E27" s="51">
        <v>1005</v>
      </c>
      <c r="F27" s="13" t="s">
        <v>15</v>
      </c>
      <c r="G27" s="54">
        <v>4800</v>
      </c>
      <c r="L27" s="33">
        <v>1001</v>
      </c>
      <c r="M27" s="21"/>
      <c r="N27" s="22"/>
      <c r="O27" s="23"/>
      <c r="P27" s="24"/>
    </row>
    <row r="28" spans="2:16" ht="18.75" customHeight="1" thickBot="1" x14ac:dyDescent="0.5">
      <c r="E28" s="55">
        <v>1006</v>
      </c>
      <c r="F28" s="56" t="s">
        <v>16</v>
      </c>
      <c r="G28" s="57">
        <v>6200</v>
      </c>
      <c r="L28" s="34"/>
      <c r="M28" s="23"/>
      <c r="N28" s="25"/>
      <c r="O28" s="23"/>
      <c r="P28" s="24"/>
    </row>
    <row r="29" spans="2:16" ht="18.75" customHeight="1" thickTop="1" x14ac:dyDescent="0.45">
      <c r="L29" s="33">
        <v>1005</v>
      </c>
      <c r="M29" s="23"/>
      <c r="N29" s="25"/>
      <c r="O29" s="23"/>
      <c r="P29" s="24"/>
    </row>
    <row r="30" spans="2:16" ht="18.75" customHeight="1" thickBot="1" x14ac:dyDescent="0.5">
      <c r="B30" s="59" t="s">
        <v>21</v>
      </c>
      <c r="C30" s="60" t="s">
        <v>22</v>
      </c>
      <c r="D30" s="61" t="s">
        <v>23</v>
      </c>
      <c r="E30" s="59" t="s">
        <v>24</v>
      </c>
      <c r="F30" s="59" t="s">
        <v>25</v>
      </c>
      <c r="L30" s="33">
        <v>1006</v>
      </c>
      <c r="M30" s="23"/>
      <c r="N30" s="25"/>
      <c r="O30" s="23"/>
      <c r="P30" s="24"/>
    </row>
    <row r="31" spans="2:16" ht="18.75" customHeight="1" thickBot="1" x14ac:dyDescent="0.5">
      <c r="B31" s="14" t="s">
        <v>5</v>
      </c>
      <c r="C31" s="15" t="s">
        <v>6</v>
      </c>
      <c r="D31" s="15" t="s">
        <v>11</v>
      </c>
      <c r="E31" s="15" t="s">
        <v>7</v>
      </c>
      <c r="F31" s="16" t="s">
        <v>12</v>
      </c>
      <c r="L31" s="33">
        <v>1004</v>
      </c>
      <c r="M31" s="23"/>
      <c r="N31" s="25"/>
      <c r="O31" s="23"/>
      <c r="P31" s="24"/>
    </row>
    <row r="32" spans="2:16" ht="18.75" customHeight="1" thickTop="1" thickBot="1" x14ac:dyDescent="0.5">
      <c r="B32" s="32">
        <v>1003</v>
      </c>
      <c r="C32" s="17" t="str">
        <f>IF(B32="","",VLOOKUP(B32,$E$22:$G$28,2,0))</f>
        <v>イカ</v>
      </c>
      <c r="D32" s="18">
        <v>2</v>
      </c>
      <c r="E32" s="19">
        <f>IF(B32="","",VLOOKUP(B32,$E$22:$G$28,3,0))</f>
        <v>3200</v>
      </c>
      <c r="F32" s="20">
        <f>IF(B32="","",D32*E32)</f>
        <v>6400</v>
      </c>
      <c r="L32" s="35">
        <v>1007</v>
      </c>
      <c r="M32" s="26"/>
      <c r="N32" s="27"/>
      <c r="O32" s="26"/>
      <c r="P32" s="28"/>
    </row>
    <row r="33" spans="2:17" ht="18.75" customHeight="1" thickTop="1" thickBot="1" x14ac:dyDescent="0.5">
      <c r="B33" s="33">
        <v>1002</v>
      </c>
      <c r="C33" s="21" t="str">
        <f t="shared" ref="C33:C39" si="0">IF(B33="","",VLOOKUP(B33,$E$22:$G$28,2,0))</f>
        <v>うに</v>
      </c>
      <c r="D33" s="22">
        <v>2</v>
      </c>
      <c r="E33" s="23">
        <f t="shared" ref="E33:E39" si="1">IF(B33="","",VLOOKUP(B33,$E$22:$G$28,3,0))</f>
        <v>4500</v>
      </c>
      <c r="F33" s="24">
        <f t="shared" ref="F33:F39" si="2">IF(B33="","",D33*E33)</f>
        <v>9000</v>
      </c>
      <c r="L33" s="36" t="s">
        <v>17</v>
      </c>
      <c r="M33" s="37"/>
      <c r="N33" s="37"/>
      <c r="O33" s="38"/>
      <c r="P33" s="29"/>
    </row>
    <row r="34" spans="2:17" ht="18.75" customHeight="1" thickBot="1" x14ac:dyDescent="0.5">
      <c r="B34" s="33">
        <v>1001</v>
      </c>
      <c r="C34" s="21" t="str">
        <f t="shared" si="0"/>
        <v>カニ</v>
      </c>
      <c r="D34" s="22">
        <v>1</v>
      </c>
      <c r="E34" s="23">
        <f t="shared" si="1"/>
        <v>5000</v>
      </c>
      <c r="F34" s="24">
        <f t="shared" si="2"/>
        <v>5000</v>
      </c>
    </row>
    <row r="35" spans="2:17" ht="18.75" customHeight="1" x14ac:dyDescent="0.45">
      <c r="B35" s="34"/>
      <c r="C35" s="21" t="str">
        <f t="shared" si="0"/>
        <v/>
      </c>
      <c r="D35" s="22">
        <v>3</v>
      </c>
      <c r="E35" s="23" t="str">
        <f t="shared" si="1"/>
        <v/>
      </c>
      <c r="F35" s="24" t="str">
        <f t="shared" si="2"/>
        <v/>
      </c>
      <c r="K35" s="41" t="s">
        <v>18</v>
      </c>
      <c r="L35" s="42"/>
      <c r="M35" s="42"/>
      <c r="N35" s="42"/>
      <c r="O35" s="42"/>
      <c r="P35" s="42"/>
      <c r="Q35" s="43"/>
    </row>
    <row r="36" spans="2:17" ht="18.75" customHeight="1" thickBot="1" x14ac:dyDescent="0.5">
      <c r="B36" s="33">
        <v>1005</v>
      </c>
      <c r="C36" s="21" t="str">
        <f t="shared" si="0"/>
        <v>海老</v>
      </c>
      <c r="D36" s="22"/>
      <c r="E36" s="23">
        <f t="shared" si="1"/>
        <v>4800</v>
      </c>
      <c r="F36" s="24">
        <f t="shared" si="2"/>
        <v>0</v>
      </c>
      <c r="K36" s="44" t="s">
        <v>19</v>
      </c>
      <c r="L36" s="45"/>
      <c r="M36" s="45"/>
      <c r="N36" s="45"/>
      <c r="O36" s="45"/>
      <c r="P36" s="45"/>
      <c r="Q36" s="46"/>
    </row>
    <row r="37" spans="2:17" ht="18.75" customHeight="1" x14ac:dyDescent="0.45">
      <c r="B37" s="33">
        <v>1006</v>
      </c>
      <c r="C37" s="21" t="str">
        <f t="shared" si="0"/>
        <v>マグロ</v>
      </c>
      <c r="D37" s="22"/>
      <c r="E37" s="23">
        <f t="shared" si="1"/>
        <v>6200</v>
      </c>
      <c r="F37" s="24">
        <f t="shared" si="2"/>
        <v>0</v>
      </c>
    </row>
    <row r="38" spans="2:17" ht="18.75" customHeight="1" x14ac:dyDescent="0.45">
      <c r="B38" s="33">
        <v>1004</v>
      </c>
      <c r="C38" s="21" t="str">
        <f t="shared" si="0"/>
        <v>たこ</v>
      </c>
      <c r="D38" s="22"/>
      <c r="E38" s="23">
        <f t="shared" si="1"/>
        <v>2800</v>
      </c>
      <c r="F38" s="24">
        <f t="shared" si="2"/>
        <v>0</v>
      </c>
    </row>
    <row r="39" spans="2:17" ht="18.75" customHeight="1" thickBot="1" x14ac:dyDescent="0.5">
      <c r="B39" s="35"/>
      <c r="C39" s="30" t="str">
        <f t="shared" si="0"/>
        <v/>
      </c>
      <c r="D39" s="31"/>
      <c r="E39" s="26" t="str">
        <f t="shared" si="1"/>
        <v/>
      </c>
      <c r="F39" s="28" t="str">
        <f t="shared" si="2"/>
        <v/>
      </c>
    </row>
    <row r="40" spans="2:17" ht="18.75" customHeight="1" thickTop="1" thickBot="1" x14ac:dyDescent="0.5">
      <c r="B40" s="36" t="s">
        <v>17</v>
      </c>
      <c r="C40" s="37"/>
      <c r="D40" s="37"/>
      <c r="E40" s="38"/>
      <c r="F40" s="29">
        <f>SUM(F32:F34)</f>
        <v>20400</v>
      </c>
    </row>
    <row r="41" spans="2:17" ht="18.75" customHeight="1" x14ac:dyDescent="0.45">
      <c r="C41" s="4"/>
      <c r="D41" s="4"/>
    </row>
    <row r="42" spans="2:17" ht="18.75" customHeight="1" x14ac:dyDescent="0.45">
      <c r="C42" s="4"/>
      <c r="D42" s="4"/>
    </row>
    <row r="52" spans="3:3" ht="18.75" customHeight="1" x14ac:dyDescent="0.2">
      <c r="C52" s="1" ph="1"/>
    </row>
    <row r="54" spans="3:3" ht="18.75" customHeight="1" x14ac:dyDescent="0.2">
      <c r="C54" s="1" ph="1"/>
    </row>
    <row r="55" spans="3:3" ht="18.75" customHeight="1" x14ac:dyDescent="0.2">
      <c r="C55" s="1" ph="1"/>
    </row>
    <row r="56" spans="3:3" ht="18.75" customHeight="1" x14ac:dyDescent="0.2">
      <c r="C56" s="1" ph="1"/>
    </row>
    <row r="72" spans="3:3" ht="18.75" customHeight="1" x14ac:dyDescent="0.2">
      <c r="C72" s="1" ph="1"/>
    </row>
    <row r="74" spans="3:3" ht="18.75" customHeight="1" x14ac:dyDescent="0.2">
      <c r="C74" s="1" ph="1"/>
    </row>
    <row r="75" spans="3:3" ht="18.75" customHeight="1" x14ac:dyDescent="0.2">
      <c r="C75" s="1" ph="1"/>
    </row>
    <row r="76" spans="3:3" ht="18.75" customHeight="1" x14ac:dyDescent="0.2">
      <c r="C76" s="1" ph="1"/>
    </row>
    <row r="77" spans="3:3" ht="18.75" customHeight="1" x14ac:dyDescent="0.2">
      <c r="C77" s="1" ph="1"/>
    </row>
    <row r="100" spans="3:3" ht="18.75" customHeight="1" x14ac:dyDescent="0.2">
      <c r="C100" s="1" ph="1"/>
    </row>
    <row r="102" spans="3:3" ht="18.75" customHeight="1" x14ac:dyDescent="0.2">
      <c r="C102" s="1" ph="1"/>
    </row>
    <row r="103" spans="3:3" ht="18.75" customHeight="1" x14ac:dyDescent="0.2">
      <c r="C103" s="1" ph="1"/>
    </row>
    <row r="104" spans="3:3" ht="18.75" customHeight="1" x14ac:dyDescent="0.2">
      <c r="C104" s="1" ph="1"/>
    </row>
  </sheetData>
  <mergeCells count="7">
    <mergeCell ref="B40:E40"/>
    <mergeCell ref="A1:G1"/>
    <mergeCell ref="K19:N19"/>
    <mergeCell ref="E21:G21"/>
    <mergeCell ref="L33:O33"/>
    <mergeCell ref="K35:Q35"/>
    <mergeCell ref="K36:Q3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2023-05-15T07:19:38Z</dcterms:created>
  <dcterms:modified xsi:type="dcterms:W3CDTF">2023-07-15T07:31:59Z</dcterms:modified>
</cp:coreProperties>
</file>