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15-練習\"/>
    </mc:Choice>
  </mc:AlternateContent>
  <xr:revisionPtr revIDLastSave="0" documentId="13_ncr:1_{C53C74A1-49A8-4DD5-81F0-081732EAA3ED}" xr6:coauthVersionLast="47" xr6:coauthVersionMax="47" xr10:uidLastSave="{00000000-0000-0000-0000-000000000000}"/>
  <bookViews>
    <workbookView xWindow="1212" yWindow="60" windowWidth="20472" windowHeight="12720" xr2:uid="{7A551C10-98EF-4691-A207-4E2F1F9E5DB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8" i="1" l="1"/>
  <c r="D77" i="1"/>
  <c r="D76" i="1"/>
  <c r="D74" i="1"/>
  <c r="D73" i="1"/>
  <c r="D72" i="1"/>
  <c r="D71" i="1"/>
  <c r="D70" i="1"/>
  <c r="E48" i="1"/>
  <c r="E47" i="1"/>
  <c r="E46" i="1"/>
  <c r="E45" i="1"/>
  <c r="E44" i="1"/>
  <c r="E43" i="1"/>
  <c r="E42" i="1"/>
  <c r="E30" i="1"/>
  <c r="E29" i="1"/>
  <c r="E28" i="1"/>
  <c r="E27" i="1"/>
  <c r="E26" i="1"/>
  <c r="E25" i="1"/>
  <c r="E24" i="1"/>
  <c r="D80" i="1" l="1"/>
  <c r="D7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Beginners-Site</author>
  </authors>
  <commentList>
    <comment ref="E24" authorId="0" shapeId="0" xr:uid="{279038A7-8240-4933-A7C4-8EEC79DA3AEF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数学／三角関数
</t>
        </r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ROUNDDOWN</t>
        </r>
        <r>
          <rPr>
            <b/>
            <sz val="16"/>
            <color indexed="81"/>
            <rFont val="ＭＳ Ｐゴシック"/>
            <family val="3"/>
            <charset val="128"/>
          </rPr>
          <t>(D24</t>
        </r>
        <r>
          <rPr>
            <b/>
            <sz val="16"/>
            <color indexed="10"/>
            <rFont val="ＭＳ Ｐゴシック"/>
            <family val="3"/>
            <charset val="128"/>
          </rPr>
          <t>*</t>
        </r>
        <r>
          <rPr>
            <b/>
            <sz val="16"/>
            <color indexed="39"/>
            <rFont val="ＭＳ Ｐゴシック"/>
            <family val="3"/>
            <charset val="128"/>
          </rPr>
          <t>0.78</t>
        </r>
        <r>
          <rPr>
            <b/>
            <sz val="16"/>
            <color indexed="81"/>
            <rFont val="ＭＳ Ｐゴシック"/>
            <family val="3"/>
            <charset val="128"/>
          </rPr>
          <t>,</t>
        </r>
        <r>
          <rPr>
            <b/>
            <sz val="20"/>
            <color indexed="57"/>
            <rFont val="ＭＳ Ｐゴシック"/>
            <family val="3"/>
            <charset val="128"/>
          </rPr>
          <t>-2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</text>
    </comment>
    <comment ref="E42" authorId="0" shapeId="0" xr:uid="{ECF87A02-0138-489B-805D-751E2C9EE3A4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IF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17"/>
            <rFont val="ＭＳ Ｐゴシック"/>
            <family val="3"/>
            <charset val="128"/>
          </rPr>
          <t>C42=</t>
        </r>
        <r>
          <rPr>
            <b/>
            <sz val="16"/>
            <color indexed="12"/>
            <rFont val="ＭＳ Ｐゴシック"/>
            <family val="3"/>
            <charset val="128"/>
          </rPr>
          <t>""</t>
        </r>
        <r>
          <rPr>
            <b/>
            <sz val="16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2"/>
            <rFont val="ＭＳ Ｐゴシック"/>
            <family val="3"/>
            <charset val="128"/>
          </rPr>
          <t>""</t>
        </r>
        <r>
          <rPr>
            <b/>
            <sz val="16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0"/>
            <rFont val="ＭＳ Ｐゴシック"/>
            <family val="3"/>
            <charset val="128"/>
          </rPr>
          <t>ROUNDDOWN</t>
        </r>
        <r>
          <rPr>
            <b/>
            <sz val="16"/>
            <color indexed="81"/>
            <rFont val="ＭＳ Ｐゴシック"/>
            <family val="3"/>
            <charset val="128"/>
          </rPr>
          <t>(C42</t>
        </r>
        <r>
          <rPr>
            <b/>
            <sz val="16"/>
            <color indexed="10"/>
            <rFont val="ＭＳ Ｐゴシック"/>
            <family val="3"/>
            <charset val="128"/>
          </rPr>
          <t>*</t>
        </r>
        <r>
          <rPr>
            <b/>
            <sz val="16"/>
            <color indexed="12"/>
            <rFont val="ＭＳ Ｐゴシック"/>
            <family val="3"/>
            <charset val="128"/>
          </rPr>
          <t>(1-D42)</t>
        </r>
        <r>
          <rPr>
            <b/>
            <sz val="16"/>
            <color indexed="81"/>
            <rFont val="ＭＳ Ｐゴシック"/>
            <family val="3"/>
            <charset val="128"/>
          </rPr>
          <t>,</t>
        </r>
        <r>
          <rPr>
            <b/>
            <sz val="20"/>
            <color indexed="17"/>
            <rFont val="ＭＳ Ｐゴシック"/>
            <family val="3"/>
            <charset val="128"/>
          </rPr>
          <t>-3</t>
        </r>
        <r>
          <rPr>
            <b/>
            <sz val="16"/>
            <color indexed="81"/>
            <rFont val="ＭＳ Ｐゴシック"/>
            <family val="3"/>
            <charset val="128"/>
          </rPr>
          <t>))</t>
        </r>
      </text>
    </comment>
    <comment ref="D70" authorId="1" shapeId="0" xr:uid="{91A58C87-4804-4FF4-A57A-AA26EC86D364}">
      <text>
        <r>
          <rPr>
            <b/>
            <sz val="16"/>
            <color indexed="81"/>
            <rFont val="MS P ゴシック"/>
            <family val="3"/>
            <charset val="128"/>
          </rPr>
          <t>=</t>
        </r>
        <r>
          <rPr>
            <b/>
            <sz val="16"/>
            <color indexed="10"/>
            <rFont val="MS P ゴシック"/>
            <family val="3"/>
            <charset val="128"/>
          </rPr>
          <t>IF</t>
        </r>
        <r>
          <rPr>
            <b/>
            <sz val="16"/>
            <color indexed="81"/>
            <rFont val="MS P ゴシック"/>
            <family val="3"/>
            <charset val="128"/>
          </rPr>
          <t>(C70="","",</t>
        </r>
        <r>
          <rPr>
            <sz val="16"/>
            <color indexed="10"/>
            <rFont val="MS P ゴシック"/>
            <family val="3"/>
            <charset val="128"/>
          </rPr>
          <t>ROUNDDOWN</t>
        </r>
        <r>
          <rPr>
            <b/>
            <sz val="16"/>
            <color indexed="81"/>
            <rFont val="MS P ゴシック"/>
            <family val="3"/>
            <charset val="128"/>
          </rPr>
          <t>(C70</t>
        </r>
        <r>
          <rPr>
            <b/>
            <sz val="16"/>
            <color indexed="10"/>
            <rFont val="MS P ゴシック"/>
            <family val="3"/>
            <charset val="128"/>
          </rPr>
          <t>*</t>
        </r>
        <r>
          <rPr>
            <b/>
            <sz val="16"/>
            <color indexed="81"/>
            <rFont val="MS P ゴシック"/>
            <family val="3"/>
            <charset val="128"/>
          </rPr>
          <t>0.95,</t>
        </r>
        <r>
          <rPr>
            <b/>
            <sz val="20"/>
            <color indexed="57"/>
            <rFont val="MS P ゴシック"/>
            <family val="3"/>
            <charset val="128"/>
          </rPr>
          <t>-1</t>
        </r>
        <r>
          <rPr>
            <b/>
            <sz val="16"/>
            <color indexed="81"/>
            <rFont val="MS P ゴシック"/>
            <family val="3"/>
            <charset val="128"/>
          </rPr>
          <t>))</t>
        </r>
      </text>
    </comment>
    <comment ref="D79" authorId="1" shapeId="0" xr:uid="{3F00E356-466E-4CE6-8361-4166E9EAF43B}">
      <text>
        <r>
          <rPr>
            <b/>
            <sz val="16"/>
            <color indexed="81"/>
            <rFont val="MS P ゴシック"/>
            <family val="3"/>
            <charset val="128"/>
          </rPr>
          <t>=</t>
        </r>
        <r>
          <rPr>
            <b/>
            <sz val="16"/>
            <color indexed="10"/>
            <rFont val="MS P ゴシック"/>
            <family val="3"/>
            <charset val="128"/>
          </rPr>
          <t>INT</t>
        </r>
        <r>
          <rPr>
            <b/>
            <sz val="16"/>
            <color indexed="81"/>
            <rFont val="MS P ゴシック"/>
            <family val="3"/>
            <charset val="128"/>
          </rPr>
          <t>(</t>
        </r>
        <r>
          <rPr>
            <sz val="16"/>
            <color indexed="12"/>
            <rFont val="MS P ゴシック"/>
            <family val="3"/>
            <charset val="128"/>
          </rPr>
          <t>SUM</t>
        </r>
        <r>
          <rPr>
            <b/>
            <sz val="16"/>
            <color indexed="81"/>
            <rFont val="MS P ゴシック"/>
            <family val="3"/>
            <charset val="128"/>
          </rPr>
          <t>(D70:D78)</t>
        </r>
        <r>
          <rPr>
            <b/>
            <sz val="16"/>
            <color indexed="10"/>
            <rFont val="MS P ゴシック"/>
            <family val="3"/>
            <charset val="128"/>
          </rPr>
          <t>*</t>
        </r>
        <r>
          <rPr>
            <b/>
            <sz val="16"/>
            <color indexed="17"/>
            <rFont val="MS P ゴシック"/>
            <family val="3"/>
            <charset val="128"/>
          </rPr>
          <t>0.08</t>
        </r>
        <r>
          <rPr>
            <b/>
            <sz val="16"/>
            <color indexed="81"/>
            <rFont val="MS P 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<sst xmlns="http://schemas.openxmlformats.org/spreadsheetml/2006/main" count="82" uniqueCount="44">
  <si>
    <t>左のように設定してみましょう</t>
    <rPh sb="0" eb="1">
      <t>ヒダリ</t>
    </rPh>
    <rPh sb="5" eb="7">
      <t>セッテイ</t>
    </rPh>
    <phoneticPr fontId="4"/>
  </si>
  <si>
    <r>
      <t>以下の表について、以下の設問に従い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4"/>
  </si>
  <si>
    <t>※</t>
    <phoneticPr fontId="4"/>
  </si>
  <si>
    <t>標準価格</t>
    <rPh sb="0" eb="2">
      <t>ヒョウジュン</t>
    </rPh>
    <rPh sb="2" eb="4">
      <t>カカク</t>
    </rPh>
    <phoneticPr fontId="4"/>
  </si>
  <si>
    <t>値下価格</t>
    <rPh sb="0" eb="2">
      <t>ネサ</t>
    </rPh>
    <rPh sb="2" eb="4">
      <t>カカク</t>
    </rPh>
    <phoneticPr fontId="4"/>
  </si>
  <si>
    <t>IBMパソコン</t>
    <phoneticPr fontId="4"/>
  </si>
  <si>
    <t>NECパソコンa</t>
    <phoneticPr fontId="4"/>
  </si>
  <si>
    <t>富士通パソコンa</t>
    <rPh sb="0" eb="3">
      <t>フジツウ</t>
    </rPh>
    <phoneticPr fontId="4"/>
  </si>
  <si>
    <t>プリンター</t>
    <phoneticPr fontId="4"/>
  </si>
  <si>
    <t>スキャナー</t>
    <phoneticPr fontId="4"/>
  </si>
  <si>
    <t>デジカメ</t>
    <phoneticPr fontId="4"/>
  </si>
  <si>
    <t>CD-R</t>
    <phoneticPr fontId="4"/>
  </si>
  <si>
    <t>以下のリストで</t>
  </si>
  <si>
    <r>
      <t>エラー値は非表示</t>
    </r>
    <r>
      <rPr>
        <sz val="12"/>
        <color theme="1"/>
        <rFont val="ＭＳ Ｐゴシック"/>
        <family val="3"/>
        <charset val="128"/>
      </rPr>
      <t>にします。</t>
    </r>
    <rPh sb="3" eb="4">
      <t>チ</t>
    </rPh>
    <rPh sb="5" eb="8">
      <t>ヒヒョウジ</t>
    </rPh>
    <phoneticPr fontId="4"/>
  </si>
  <si>
    <t>中古車</t>
    <rPh sb="0" eb="3">
      <t>チュウコシャ</t>
    </rPh>
    <phoneticPr fontId="4"/>
  </si>
  <si>
    <t>店頭価格</t>
    <rPh sb="0" eb="2">
      <t>テントウ</t>
    </rPh>
    <rPh sb="2" eb="4">
      <t>カカク</t>
    </rPh>
    <phoneticPr fontId="4"/>
  </si>
  <si>
    <t>値引き率</t>
    <rPh sb="0" eb="2">
      <t>ネビ</t>
    </rPh>
    <rPh sb="3" eb="4">
      <t>リツ</t>
    </rPh>
    <phoneticPr fontId="4"/>
  </si>
  <si>
    <t>販売価格</t>
    <rPh sb="0" eb="2">
      <t>ハンバイ</t>
    </rPh>
    <rPh sb="2" eb="4">
      <t>カカク</t>
    </rPh>
    <phoneticPr fontId="4"/>
  </si>
  <si>
    <t>A</t>
    <phoneticPr fontId="4"/>
  </si>
  <si>
    <t>　</t>
    <phoneticPr fontId="4"/>
  </si>
  <si>
    <t>B</t>
    <phoneticPr fontId="4"/>
  </si>
  <si>
    <t>C</t>
    <phoneticPr fontId="4"/>
  </si>
  <si>
    <t>D</t>
    <phoneticPr fontId="4"/>
  </si>
  <si>
    <t>E</t>
    <phoneticPr fontId="4"/>
  </si>
  <si>
    <r>
      <t>←計算結果で</t>
    </r>
    <r>
      <rPr>
        <b/>
        <sz val="12"/>
        <color theme="1"/>
        <rFont val="ＭＳ Ｐゴシック"/>
        <family val="3"/>
        <charset val="128"/>
      </rPr>
      <t>「エラー表示」なし</t>
    </r>
    <r>
      <rPr>
        <sz val="12"/>
        <color theme="1"/>
        <rFont val="ＭＳ Ｐゴシック"/>
        <family val="3"/>
        <charset val="128"/>
      </rPr>
      <t>に。</t>
    </r>
    <rPh sb="1" eb="3">
      <t>ケイサン</t>
    </rPh>
    <rPh sb="3" eb="5">
      <t>ケッカ</t>
    </rPh>
    <rPh sb="10" eb="12">
      <t>ヒョウジ</t>
    </rPh>
    <phoneticPr fontId="3"/>
  </si>
  <si>
    <r>
      <t>価格は</t>
    </r>
    <r>
      <rPr>
        <b/>
        <sz val="12"/>
        <rFont val="ＭＳ Ｐゴシック"/>
        <family val="3"/>
        <charset val="128"/>
      </rPr>
      <t>１０円以下を切り捨てます</t>
    </r>
    <r>
      <rPr>
        <sz val="12"/>
        <color theme="1"/>
        <rFont val="ＭＳ Ｐゴシック"/>
        <family val="3"/>
        <charset val="128"/>
      </rPr>
      <t>。</t>
    </r>
    <rPh sb="0" eb="2">
      <t>カカク</t>
    </rPh>
    <rPh sb="5" eb="6">
      <t>エン</t>
    </rPh>
    <rPh sb="6" eb="8">
      <t>イカ</t>
    </rPh>
    <rPh sb="9" eb="10">
      <t>キ</t>
    </rPh>
    <rPh sb="11" eb="12">
      <t>ス</t>
    </rPh>
    <phoneticPr fontId="4"/>
  </si>
  <si>
    <t>空欄セルのエラー値は非表示にします。</t>
    <rPh sb="0" eb="2">
      <t>クウラン</t>
    </rPh>
    <rPh sb="8" eb="9">
      <t>チ</t>
    </rPh>
    <rPh sb="10" eb="13">
      <t>ヒヒョウジ</t>
    </rPh>
    <phoneticPr fontId="4"/>
  </si>
  <si>
    <t>5%引レジ</t>
    <rPh sb="2" eb="3">
      <t>ヒ</t>
    </rPh>
    <phoneticPr fontId="4"/>
  </si>
  <si>
    <t>牛肉</t>
    <rPh sb="0" eb="2">
      <t>ギュウニク</t>
    </rPh>
    <phoneticPr fontId="4"/>
  </si>
  <si>
    <t>刺身盛り</t>
    <rPh sb="0" eb="2">
      <t>サシミ</t>
    </rPh>
    <rPh sb="2" eb="3">
      <t>モ</t>
    </rPh>
    <phoneticPr fontId="4"/>
  </si>
  <si>
    <t>カキ</t>
    <phoneticPr fontId="4"/>
  </si>
  <si>
    <t>明太子</t>
    <rPh sb="0" eb="3">
      <t>メンタイコ</t>
    </rPh>
    <phoneticPr fontId="4"/>
  </si>
  <si>
    <t>お米</t>
    <rPh sb="1" eb="2">
      <t>コメ</t>
    </rPh>
    <phoneticPr fontId="4"/>
  </si>
  <si>
    <t>味噌</t>
    <rPh sb="0" eb="2">
      <t>ミソ</t>
    </rPh>
    <phoneticPr fontId="4"/>
  </si>
  <si>
    <t>みかん</t>
    <phoneticPr fontId="4"/>
  </si>
  <si>
    <t>消費税</t>
    <rPh sb="0" eb="3">
      <t>ショウヒゼイ</t>
    </rPh>
    <phoneticPr fontId="4"/>
  </si>
  <si>
    <t>合計価格</t>
    <rPh sb="0" eb="2">
      <t>ゴウケイ</t>
    </rPh>
    <rPh sb="2" eb="4">
      <t>カカク</t>
    </rPh>
    <phoneticPr fontId="4"/>
  </si>
  <si>
    <t>Copyright(c) Beginners Site All right reserved 2023/5/15</t>
    <phoneticPr fontId="4"/>
  </si>
  <si>
    <r>
      <t>値下げ価格は</t>
    </r>
    <r>
      <rPr>
        <b/>
        <sz val="12"/>
        <color rgb="FFFF0000"/>
        <rFont val="ＭＳ Ｐゴシック"/>
        <family val="3"/>
        <charset val="128"/>
      </rPr>
      <t>１０円単位を切り捨て</t>
    </r>
    <r>
      <rPr>
        <b/>
        <sz val="12"/>
        <rFont val="ＭＳ Ｐゴシック"/>
        <family val="3"/>
        <charset val="128"/>
      </rPr>
      <t>ます</t>
    </r>
    <r>
      <rPr>
        <sz val="12"/>
        <color theme="1"/>
        <rFont val="ＭＳ Ｐゴシック"/>
        <family val="3"/>
        <charset val="128"/>
      </rPr>
      <t>。</t>
    </r>
    <rPh sb="0" eb="2">
      <t>ネサ</t>
    </rPh>
    <rPh sb="3" eb="5">
      <t>カカク</t>
    </rPh>
    <rPh sb="8" eb="9">
      <t>エン</t>
    </rPh>
    <rPh sb="9" eb="11">
      <t>タンイ</t>
    </rPh>
    <rPh sb="12" eb="13">
      <t>キ</t>
    </rPh>
    <rPh sb="14" eb="15">
      <t>ス</t>
    </rPh>
    <phoneticPr fontId="4"/>
  </si>
  <si>
    <r>
      <t>以下のリストで標準価格から</t>
    </r>
    <r>
      <rPr>
        <b/>
        <sz val="14"/>
        <color rgb="FFFF0000"/>
        <rFont val="ＭＳ Ｐゴシック"/>
        <family val="3"/>
        <charset val="128"/>
      </rPr>
      <t>22％引き</t>
    </r>
    <r>
      <rPr>
        <sz val="12"/>
        <color theme="1"/>
        <rFont val="ＭＳ Ｐゴシック"/>
        <family val="3"/>
        <charset val="128"/>
      </rPr>
      <t>の値下げ価格を算出しましょう。</t>
    </r>
    <rPh sb="0" eb="2">
      <t>イカ</t>
    </rPh>
    <rPh sb="7" eb="9">
      <t>ヒョウジュン</t>
    </rPh>
    <rPh sb="9" eb="11">
      <t>カカク</t>
    </rPh>
    <rPh sb="16" eb="17">
      <t>ビ</t>
    </rPh>
    <rPh sb="19" eb="21">
      <t>ネサ</t>
    </rPh>
    <rPh sb="22" eb="24">
      <t>カカク</t>
    </rPh>
    <rPh sb="25" eb="27">
      <t>サンシュツ</t>
    </rPh>
    <phoneticPr fontId="4"/>
  </si>
  <si>
    <r>
      <t>標準価格から</t>
    </r>
    <r>
      <rPr>
        <b/>
        <sz val="14"/>
        <color rgb="FFFF0000"/>
        <rFont val="ＭＳ Ｐゴシック"/>
        <family val="3"/>
        <charset val="128"/>
      </rPr>
      <t>それぞれの値下げ率</t>
    </r>
    <r>
      <rPr>
        <b/>
        <sz val="12"/>
        <rFont val="ＭＳ Ｐゴシック"/>
        <family val="3"/>
        <charset val="128"/>
      </rPr>
      <t>で販売価格を算出</t>
    </r>
    <r>
      <rPr>
        <sz val="12"/>
        <color theme="1"/>
        <rFont val="ＭＳ Ｐゴシック"/>
        <family val="3"/>
        <charset val="128"/>
      </rPr>
      <t>しましょう。</t>
    </r>
    <rPh sb="0" eb="2">
      <t>ヒョウジュン</t>
    </rPh>
    <rPh sb="2" eb="4">
      <t>カカク</t>
    </rPh>
    <rPh sb="11" eb="13">
      <t>ネサ</t>
    </rPh>
    <rPh sb="14" eb="15">
      <t>リツ</t>
    </rPh>
    <rPh sb="16" eb="18">
      <t>ハンバイ</t>
    </rPh>
    <rPh sb="18" eb="20">
      <t>カカク</t>
    </rPh>
    <rPh sb="21" eb="23">
      <t>サンシュツ</t>
    </rPh>
    <phoneticPr fontId="4"/>
  </si>
  <si>
    <r>
      <t>値下げ価格は</t>
    </r>
    <r>
      <rPr>
        <b/>
        <sz val="12"/>
        <color rgb="FF0000FF"/>
        <rFont val="ＭＳ Ｐゴシック"/>
        <family val="3"/>
        <charset val="128"/>
      </rPr>
      <t>１0０円単位で切り捨て</t>
    </r>
    <r>
      <rPr>
        <b/>
        <sz val="12"/>
        <rFont val="ＭＳ Ｐゴシック"/>
        <family val="3"/>
        <charset val="128"/>
      </rPr>
      <t>ます</t>
    </r>
    <r>
      <rPr>
        <sz val="12"/>
        <color theme="1"/>
        <rFont val="ＭＳ Ｐゴシック"/>
        <family val="3"/>
        <charset val="128"/>
      </rPr>
      <t>。</t>
    </r>
    <rPh sb="0" eb="2">
      <t>ネサ</t>
    </rPh>
    <rPh sb="3" eb="5">
      <t>カカク</t>
    </rPh>
    <rPh sb="9" eb="10">
      <t>エン</t>
    </rPh>
    <rPh sb="10" eb="12">
      <t>タンイ</t>
    </rPh>
    <rPh sb="13" eb="14">
      <t>キ</t>
    </rPh>
    <rPh sb="15" eb="16">
      <t>ス</t>
    </rPh>
    <phoneticPr fontId="4"/>
  </si>
  <si>
    <r>
      <t>標準価格から</t>
    </r>
    <r>
      <rPr>
        <b/>
        <sz val="14"/>
        <color rgb="FFFF0000"/>
        <rFont val="ＭＳ Ｐゴシック"/>
        <family val="3"/>
        <charset val="128"/>
      </rPr>
      <t>５％をレジで値下げ</t>
    </r>
    <r>
      <rPr>
        <sz val="12"/>
        <color theme="1"/>
        <rFont val="ＭＳ Ｐゴシック"/>
        <family val="3"/>
        <charset val="128"/>
      </rPr>
      <t>した売上価格を算出しましょう。</t>
    </r>
    <rPh sb="0" eb="2">
      <t>ヒョウジュン</t>
    </rPh>
    <rPh sb="2" eb="4">
      <t>カカク</t>
    </rPh>
    <rPh sb="12" eb="14">
      <t>ネサ</t>
    </rPh>
    <rPh sb="17" eb="19">
      <t>ウリアゲ</t>
    </rPh>
    <rPh sb="19" eb="21">
      <t>カカク</t>
    </rPh>
    <rPh sb="22" eb="24">
      <t>サンシュツ</t>
    </rPh>
    <phoneticPr fontId="4"/>
  </si>
  <si>
    <r>
      <t>　</t>
    </r>
    <r>
      <rPr>
        <sz val="14"/>
        <rFont val="ＭＳ Ｐゴシック"/>
        <family val="3"/>
        <charset val="128"/>
      </rPr>
      <t>=</t>
    </r>
    <r>
      <rPr>
        <b/>
        <sz val="14"/>
        <color rgb="FFFF0000"/>
        <rFont val="ＭＳ Ｐゴシック"/>
        <family val="3"/>
        <charset val="128"/>
      </rPr>
      <t>IF</t>
    </r>
    <r>
      <rPr>
        <sz val="14"/>
        <color theme="1"/>
        <rFont val="ＭＳ Ｐゴシック"/>
        <family val="3"/>
        <charset val="128"/>
      </rPr>
      <t>(C70=</t>
    </r>
    <r>
      <rPr>
        <sz val="14"/>
        <color indexed="12"/>
        <rFont val="ＭＳ Ｐゴシック"/>
        <family val="3"/>
        <charset val="128"/>
      </rPr>
      <t>""</t>
    </r>
    <r>
      <rPr>
        <sz val="14"/>
        <color theme="1"/>
        <rFont val="ＭＳ Ｐゴシック"/>
        <family val="3"/>
        <charset val="128"/>
      </rPr>
      <t>,</t>
    </r>
    <r>
      <rPr>
        <sz val="14"/>
        <color indexed="12"/>
        <rFont val="ＭＳ Ｐゴシック"/>
        <family val="3"/>
        <charset val="128"/>
      </rPr>
      <t>""</t>
    </r>
    <r>
      <rPr>
        <sz val="14"/>
        <color theme="1"/>
        <rFont val="ＭＳ Ｐゴシック"/>
        <family val="3"/>
        <charset val="128"/>
      </rPr>
      <t>,</t>
    </r>
    <r>
      <rPr>
        <b/>
        <sz val="14"/>
        <color rgb="FFFF0000"/>
        <rFont val="ＭＳ Ｐゴシック"/>
        <family val="3"/>
        <charset val="128"/>
      </rPr>
      <t>ROUNDDOWN</t>
    </r>
    <r>
      <rPr>
        <sz val="14"/>
        <color theme="1"/>
        <rFont val="ＭＳ Ｐゴシック"/>
        <family val="3"/>
        <charset val="128"/>
      </rPr>
      <t>(</t>
    </r>
    <r>
      <rPr>
        <sz val="14"/>
        <color indexed="12"/>
        <rFont val="ＭＳ Ｐゴシック"/>
        <family val="3"/>
        <charset val="128"/>
      </rPr>
      <t>C70*0.95</t>
    </r>
    <r>
      <rPr>
        <sz val="14"/>
        <color theme="1"/>
        <rFont val="ＭＳ Ｐゴシック"/>
        <family val="3"/>
        <charset val="128"/>
      </rPr>
      <t>,</t>
    </r>
    <r>
      <rPr>
        <sz val="14"/>
        <color indexed="17"/>
        <rFont val="ＭＳ Ｐゴシック"/>
        <family val="3"/>
        <charset val="128"/>
      </rPr>
      <t>-1</t>
    </r>
    <r>
      <rPr>
        <sz val="14"/>
        <color theme="1"/>
        <rFont val="ＭＳ Ｐゴシック"/>
        <family val="3"/>
        <charset val="128"/>
      </rPr>
      <t>))</t>
    </r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</si>
</sst>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&quot;個&quot;"/>
    <numFmt numFmtId="177" formatCode="#,##0.0;[Red]\-#,##0.0"/>
    <numFmt numFmtId="178" formatCode="0.0"/>
  </numFmts>
  <fonts count="3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20"/>
      <color indexed="57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6"/>
      <color indexed="39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b/>
      <sz val="16"/>
      <color indexed="17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20"/>
      <color indexed="17"/>
      <name val="ＭＳ Ｐゴシック"/>
      <family val="3"/>
      <charset val="128"/>
    </font>
    <font>
      <b/>
      <sz val="16"/>
      <color indexed="81"/>
      <name val="MS P ゴシック"/>
      <family val="3"/>
      <charset val="128"/>
    </font>
    <font>
      <b/>
      <sz val="16"/>
      <color indexed="10"/>
      <name val="MS P ゴシック"/>
      <family val="3"/>
      <charset val="128"/>
    </font>
    <font>
      <sz val="16"/>
      <color indexed="10"/>
      <name val="MS P ゴシック"/>
      <family val="3"/>
      <charset val="128"/>
    </font>
    <font>
      <b/>
      <sz val="20"/>
      <color indexed="57"/>
      <name val="MS P ゴシック"/>
      <family val="3"/>
      <charset val="128"/>
    </font>
    <font>
      <sz val="14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sz val="14"/>
      <color indexed="17"/>
      <name val="ＭＳ Ｐゴシック"/>
      <family val="3"/>
      <charset val="128"/>
    </font>
    <font>
      <b/>
      <sz val="16"/>
      <color indexed="17"/>
      <name val="MS P ゴシック"/>
      <family val="3"/>
      <charset val="128"/>
    </font>
    <font>
      <sz val="16"/>
      <color indexed="12"/>
      <name val="MS P 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7" fillId="0" borderId="0" xfId="1" applyNumberFormat="1" applyFont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38" fontId="7" fillId="0" borderId="4" xfId="1" applyFont="1" applyBorder="1" applyAlignment="1">
      <alignment vertical="center"/>
    </xf>
    <xf numFmtId="38" fontId="7" fillId="6" borderId="4" xfId="1" applyFont="1" applyFill="1" applyBorder="1" applyAlignment="1">
      <alignment vertical="center"/>
    </xf>
    <xf numFmtId="0" fontId="7" fillId="5" borderId="2" xfId="0" applyFont="1" applyFill="1" applyBorder="1">
      <alignment vertical="center"/>
    </xf>
    <xf numFmtId="0" fontId="7" fillId="5" borderId="5" xfId="0" applyFont="1" applyFill="1" applyBorder="1">
      <alignment vertical="center"/>
    </xf>
    <xf numFmtId="0" fontId="5" fillId="0" borderId="0" xfId="0" quotePrefix="1" applyFont="1">
      <alignment vertical="center"/>
    </xf>
    <xf numFmtId="0" fontId="13" fillId="0" borderId="0" xfId="0" applyFont="1">
      <alignment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4" xfId="0" applyFont="1" applyFill="1" applyBorder="1">
      <alignment vertical="center"/>
    </xf>
    <xf numFmtId="9" fontId="5" fillId="0" borderId="4" xfId="2" applyFont="1" applyBorder="1" applyAlignment="1">
      <alignment vertical="center"/>
    </xf>
    <xf numFmtId="38" fontId="7" fillId="7" borderId="4" xfId="1" applyFont="1" applyFill="1" applyBorder="1" applyAlignment="1">
      <alignment vertical="center"/>
    </xf>
    <xf numFmtId="0" fontId="12" fillId="0" borderId="0" xfId="0" applyFont="1">
      <alignment vertical="center"/>
    </xf>
    <xf numFmtId="0" fontId="7" fillId="0" borderId="4" xfId="0" applyFont="1" applyBorder="1">
      <alignment vertical="center"/>
    </xf>
    <xf numFmtId="0" fontId="7" fillId="9" borderId="4" xfId="0" applyFont="1" applyFill="1" applyBorder="1">
      <alignment vertical="center"/>
    </xf>
    <xf numFmtId="0" fontId="7" fillId="9" borderId="4" xfId="0" applyFont="1" applyFill="1" applyBorder="1" applyAlignment="1">
      <alignment horizontal="center" vertical="center"/>
    </xf>
    <xf numFmtId="0" fontId="7" fillId="0" borderId="6" xfId="0" applyFont="1" applyBorder="1">
      <alignment vertical="center"/>
    </xf>
    <xf numFmtId="38" fontId="7" fillId="0" borderId="6" xfId="1" applyFont="1" applyFill="1" applyBorder="1" applyAlignment="1">
      <alignment vertical="center"/>
    </xf>
    <xf numFmtId="177" fontId="7" fillId="0" borderId="6" xfId="1" applyNumberFormat="1" applyFont="1" applyFill="1" applyBorder="1" applyAlignment="1">
      <alignment vertical="center"/>
    </xf>
    <xf numFmtId="178" fontId="7" fillId="0" borderId="0" xfId="0" applyNumberFormat="1" applyFont="1">
      <alignment vertical="center"/>
    </xf>
    <xf numFmtId="0" fontId="7" fillId="10" borderId="4" xfId="2" applyNumberFormat="1" applyFont="1" applyFill="1" applyBorder="1" applyAlignment="1">
      <alignment vertical="center"/>
    </xf>
    <xf numFmtId="38" fontId="7" fillId="0" borderId="0" xfId="0" applyNumberFormat="1" applyFont="1">
      <alignment vertical="center"/>
    </xf>
    <xf numFmtId="0" fontId="7" fillId="0" borderId="0" xfId="0" quotePrefix="1" applyFont="1">
      <alignment vertical="center"/>
    </xf>
    <xf numFmtId="0" fontId="7" fillId="11" borderId="4" xfId="0" applyFont="1" applyFill="1" applyBorder="1">
      <alignment vertical="center"/>
    </xf>
    <xf numFmtId="0" fontId="5" fillId="11" borderId="4" xfId="0" applyFont="1" applyFill="1" applyBorder="1" applyAlignment="1">
      <alignment horizontal="center" vertical="center"/>
    </xf>
    <xf numFmtId="38" fontId="7" fillId="12" borderId="4" xfId="1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11" borderId="4" xfId="0" applyFont="1" applyFill="1" applyBorder="1">
      <alignment vertical="center"/>
    </xf>
    <xf numFmtId="0" fontId="7" fillId="11" borderId="2" xfId="0" applyFont="1" applyFill="1" applyBorder="1" applyAlignment="1">
      <alignment horizontal="center" vertical="center"/>
    </xf>
    <xf numFmtId="0" fontId="7" fillId="11" borderId="3" xfId="0" applyFont="1" applyFill="1" applyBorder="1" applyAlignment="1">
      <alignment horizontal="center" vertical="center"/>
    </xf>
    <xf numFmtId="0" fontId="12" fillId="8" borderId="0" xfId="0" applyFont="1" applyFill="1" applyAlignment="1">
      <alignment horizontal="center" vertical="center"/>
    </xf>
    <xf numFmtId="0" fontId="29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361950</xdr:colOff>
      <xdr:row>1</xdr:row>
      <xdr:rowOff>209550</xdr:rowOff>
    </xdr:from>
    <xdr:to>
      <xdr:col>5</xdr:col>
      <xdr:colOff>152400</xdr:colOff>
      <xdr:row>6</xdr:row>
      <xdr:rowOff>238126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9422D015-EC32-4008-B2D3-A453998B5204}"/>
            </a:ext>
          </a:extLst>
        </xdr:cNvPr>
        <xdr:cNvSpPr txBox="1">
          <a:spLocks noChangeArrowheads="1"/>
        </xdr:cNvSpPr>
      </xdr:nvSpPr>
      <xdr:spPr bwMode="auto">
        <a:xfrm>
          <a:off x="1192530" y="453390"/>
          <a:ext cx="2259330" cy="1247776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１１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430906</xdr:colOff>
      <xdr:row>8</xdr:row>
      <xdr:rowOff>119470</xdr:rowOff>
    </xdr:from>
    <xdr:to>
      <xdr:col>13</xdr:col>
      <xdr:colOff>227030</xdr:colOff>
      <xdr:row>12</xdr:row>
      <xdr:rowOff>114299</xdr:rowOff>
    </xdr:to>
    <xdr:grpSp>
      <xdr:nvGrpSpPr>
        <xdr:cNvPr id="3" name="Group 833">
          <a:extLst>
            <a:ext uri="{FF2B5EF4-FFF2-40B4-BE49-F238E27FC236}">
              <a16:creationId xmlns:a16="http://schemas.microsoft.com/office/drawing/2014/main" id="{0384B96D-6672-4FD6-B957-512B4413B5A5}"/>
            </a:ext>
          </a:extLst>
        </xdr:cNvPr>
        <xdr:cNvGrpSpPr>
          <a:grpSpLocks/>
        </xdr:cNvGrpSpPr>
      </xdr:nvGrpSpPr>
      <xdr:grpSpPr bwMode="auto">
        <a:xfrm>
          <a:off x="1261486" y="2070190"/>
          <a:ext cx="7187524" cy="970189"/>
          <a:chOff x="81" y="156"/>
          <a:chExt cx="702" cy="71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30AA98CE-919C-AD5E-9DBB-59B896BA0F5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18D7D08D-A3C6-23F5-2064-748A48B41957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B360A962-4210-0E10-EFFB-BCF5A78F144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28" y="159"/>
            <a:ext cx="55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6FDD69E1-E08F-E643-EA8E-1F8CB7952C8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1" y="156"/>
            <a:ext cx="67" cy="31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9</xdr:col>
      <xdr:colOff>603885</xdr:colOff>
      <xdr:row>82</xdr:row>
      <xdr:rowOff>66674</xdr:rowOff>
    </xdr:from>
    <xdr:to>
      <xdr:col>13</xdr:col>
      <xdr:colOff>1034415</xdr:colOff>
      <xdr:row>86</xdr:row>
      <xdr:rowOff>205739</xdr:rowOff>
    </xdr:to>
    <xdr:pic>
      <xdr:nvPicPr>
        <xdr:cNvPr id="8" name="Picture 857">
          <a:extLst>
            <a:ext uri="{FF2B5EF4-FFF2-40B4-BE49-F238E27FC236}">
              <a16:creationId xmlns:a16="http://schemas.microsoft.com/office/drawing/2014/main" id="{9187723A-5479-4CE2-8B45-49F092668A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 l="1930" t="23214" b="893"/>
        <a:stretch>
          <a:fillRect/>
        </a:stretch>
      </xdr:blipFill>
      <xdr:spPr bwMode="auto">
        <a:xfrm>
          <a:off x="5716905" y="21227414"/>
          <a:ext cx="3539490" cy="11144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</xdr:spPr>
    </xdr:pic>
    <xdr:clientData/>
  </xdr:twoCellAnchor>
  <xdr:twoCellAnchor editAs="oneCell">
    <xdr:from>
      <xdr:col>8</xdr:col>
      <xdr:colOff>38101</xdr:colOff>
      <xdr:row>18</xdr:row>
      <xdr:rowOff>213360</xdr:rowOff>
    </xdr:from>
    <xdr:to>
      <xdr:col>13</xdr:col>
      <xdr:colOff>1036321</xdr:colOff>
      <xdr:row>22</xdr:row>
      <xdr:rowOff>167640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F2AD94B3-F540-4576-A33F-FC02270DB6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29201" y="4602480"/>
          <a:ext cx="4229100" cy="1615440"/>
        </a:xfrm>
        <a:prstGeom prst="rect">
          <a:avLst/>
        </a:prstGeom>
      </xdr:spPr>
    </xdr:pic>
    <xdr:clientData/>
  </xdr:twoCellAnchor>
  <xdr:twoCellAnchor editAs="oneCell">
    <xdr:from>
      <xdr:col>4</xdr:col>
      <xdr:colOff>643890</xdr:colOff>
      <xdr:row>50</xdr:row>
      <xdr:rowOff>146685</xdr:rowOff>
    </xdr:from>
    <xdr:to>
      <xdr:col>12</xdr:col>
      <xdr:colOff>913350</xdr:colOff>
      <xdr:row>58</xdr:row>
      <xdr:rowOff>93345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F81E55AC-EDF3-44E9-9B91-BADE8B3F36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044190" y="13024485"/>
          <a:ext cx="5054820" cy="1897380"/>
        </a:xfrm>
        <a:prstGeom prst="rect">
          <a:avLst/>
        </a:prstGeom>
      </xdr:spPr>
    </xdr:pic>
    <xdr:clientData/>
  </xdr:twoCellAnchor>
  <xdr:twoCellAnchor editAs="oneCell">
    <xdr:from>
      <xdr:col>1</xdr:col>
      <xdr:colOff>434340</xdr:colOff>
      <xdr:row>82</xdr:row>
      <xdr:rowOff>15240</xdr:rowOff>
    </xdr:from>
    <xdr:to>
      <xdr:col>9</xdr:col>
      <xdr:colOff>457201</xdr:colOff>
      <xdr:row>92</xdr:row>
      <xdr:rowOff>42358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4695B54-C27B-43E4-A769-1813FE45176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/>
        <a:srcRect l="2082" t="2864" b="2182"/>
        <a:stretch/>
      </xdr:blipFill>
      <xdr:spPr>
        <a:xfrm>
          <a:off x="655320" y="21175980"/>
          <a:ext cx="4914901" cy="2465518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>
    <xdr:from>
      <xdr:col>5</xdr:col>
      <xdr:colOff>196215</xdr:colOff>
      <xdr:row>70</xdr:row>
      <xdr:rowOff>220980</xdr:rowOff>
    </xdr:from>
    <xdr:to>
      <xdr:col>9</xdr:col>
      <xdr:colOff>358140</xdr:colOff>
      <xdr:row>73</xdr:row>
      <xdr:rowOff>106680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D3292C6A-2F03-4137-A530-C530A220ADE7}"/>
            </a:ext>
          </a:extLst>
        </xdr:cNvPr>
        <xdr:cNvSpPr txBox="1"/>
      </xdr:nvSpPr>
      <xdr:spPr>
        <a:xfrm>
          <a:off x="3495675" y="18455640"/>
          <a:ext cx="1975485" cy="617220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消費税＝８％</a:t>
          </a:r>
          <a:r>
            <a:rPr kumimoji="1" lang="ja-JP" altLang="en-US" sz="14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 とする</a:t>
          </a:r>
          <a:endParaRPr kumimoji="1" lang="ja-JP" altLang="en-US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CB9A9-8125-4A25-99FB-4641FC5B661A}">
  <dimension ref="A1:O142"/>
  <sheetViews>
    <sheetView tabSelected="1" workbookViewId="0">
      <selection activeCell="A2" sqref="A2"/>
    </sheetView>
  </sheetViews>
  <sheetFormatPr defaultColWidth="9" defaultRowHeight="19.5" customHeight="1"/>
  <cols>
    <col min="1" max="1" width="2.8984375" style="2" customWidth="1"/>
    <col min="2" max="2" width="8" style="1" customWidth="1"/>
    <col min="3" max="3" width="10.796875" style="1" customWidth="1"/>
    <col min="4" max="4" width="9.796875" style="1" customWidth="1"/>
    <col min="5" max="5" width="11.796875" style="1" customWidth="1"/>
    <col min="6" max="6" width="9.09765625" style="1" customWidth="1"/>
    <col min="7" max="7" width="9.3984375" style="1" customWidth="1"/>
    <col min="8" max="8" width="3.69921875" style="1" customWidth="1"/>
    <col min="9" max="9" width="1.59765625" style="1" customWidth="1"/>
    <col min="10" max="10" width="8" style="1" customWidth="1"/>
    <col min="11" max="11" width="8.3984375" style="1" customWidth="1"/>
    <col min="12" max="12" width="10.796875" style="1" customWidth="1"/>
    <col min="13" max="13" width="13.59765625" style="1" customWidth="1"/>
    <col min="14" max="14" width="13.69921875" style="1" customWidth="1"/>
    <col min="15" max="15" width="9.3984375" style="1" customWidth="1"/>
    <col min="16" max="21" width="8.3984375" style="1" customWidth="1"/>
    <col min="22" max="16384" width="9" style="1"/>
  </cols>
  <sheetData>
    <row r="1" spans="1:15" ht="19.5" customHeight="1">
      <c r="A1" s="38" t="s">
        <v>37</v>
      </c>
      <c r="B1" s="38"/>
      <c r="C1" s="38"/>
      <c r="D1" s="38"/>
      <c r="E1" s="38"/>
      <c r="F1" s="38"/>
      <c r="G1" s="38"/>
    </row>
    <row r="9" spans="1:15" ht="19.5" customHeight="1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3"/>
    </row>
    <row r="10" spans="1:15" s="4" customFormat="1" ht="19.5" customHeight="1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5" ht="19.5" customHeight="1">
      <c r="A11" s="4"/>
      <c r="B11" s="5"/>
      <c r="C11" s="4"/>
      <c r="D11" s="4"/>
      <c r="E11" s="6"/>
      <c r="F11" s="5"/>
      <c r="G11" s="7"/>
      <c r="H11" s="4"/>
      <c r="I11" s="4"/>
      <c r="J11" s="4"/>
      <c r="K11" s="4"/>
      <c r="L11" s="4"/>
      <c r="M11" s="4"/>
      <c r="N11" s="4"/>
      <c r="O11" s="4"/>
    </row>
    <row r="12" spans="1:15" ht="19.5" customHeight="1">
      <c r="A12" s="4"/>
      <c r="E12" s="4"/>
      <c r="F12" s="4"/>
      <c r="G12" s="4"/>
      <c r="H12" s="4"/>
      <c r="I12" s="4"/>
      <c r="O12" s="4"/>
    </row>
    <row r="13" spans="1:15" ht="19.5" customHeight="1">
      <c r="A13" s="4"/>
      <c r="E13" s="4"/>
      <c r="F13" s="4"/>
      <c r="G13" s="4"/>
      <c r="H13" s="4"/>
      <c r="I13" s="4"/>
      <c r="O13" s="4"/>
    </row>
    <row r="14" spans="1:15" ht="19.5" customHeight="1">
      <c r="A14" s="4"/>
      <c r="E14" s="4"/>
      <c r="F14" s="4"/>
      <c r="G14" s="4"/>
      <c r="H14" s="4"/>
      <c r="I14" s="4"/>
      <c r="O14" s="4"/>
    </row>
    <row r="15" spans="1:15" ht="19.5" customHeight="1">
      <c r="A15" s="4"/>
      <c r="E15" s="4"/>
      <c r="F15" s="4"/>
      <c r="G15" s="4"/>
      <c r="H15" s="4"/>
      <c r="I15" s="4"/>
      <c r="O15" s="4"/>
    </row>
    <row r="16" spans="1:15" ht="19.5" customHeight="1" thickBot="1">
      <c r="B16" s="8">
        <v>1</v>
      </c>
      <c r="K16" s="39" t="s">
        <v>0</v>
      </c>
      <c r="L16" s="39"/>
      <c r="M16" s="39"/>
      <c r="N16" s="39"/>
    </row>
    <row r="17" spans="2:13" ht="19.5" customHeight="1" thickTop="1">
      <c r="C17" s="9"/>
    </row>
    <row r="18" spans="2:13" ht="19.5" customHeight="1">
      <c r="B18" s="1" t="s">
        <v>1</v>
      </c>
    </row>
    <row r="19" spans="2:13" ht="19.5" customHeight="1">
      <c r="G19" s="10"/>
    </row>
    <row r="20" spans="2:13" ht="19.5" customHeight="1">
      <c r="B20" s="1" t="s">
        <v>39</v>
      </c>
    </row>
    <row r="21" spans="2:13" ht="19.5" customHeight="1">
      <c r="B21" s="11" t="s">
        <v>2</v>
      </c>
      <c r="C21" s="1" t="s">
        <v>38</v>
      </c>
      <c r="J21" s="11"/>
    </row>
    <row r="22" spans="2:13" ht="73.5" customHeight="1"/>
    <row r="23" spans="2:13" ht="19.5" customHeight="1">
      <c r="B23" s="40"/>
      <c r="C23" s="41"/>
      <c r="D23" s="13" t="s">
        <v>3</v>
      </c>
      <c r="E23" s="12" t="s">
        <v>4</v>
      </c>
    </row>
    <row r="24" spans="2:13" ht="19.5" customHeight="1">
      <c r="B24" s="42" t="s">
        <v>5</v>
      </c>
      <c r="C24" s="42"/>
      <c r="D24" s="14">
        <v>194500</v>
      </c>
      <c r="E24" s="15">
        <f>ROUNDDOWN(D24*0.78,-2)</f>
        <v>151700</v>
      </c>
      <c r="J24" s="16"/>
      <c r="K24" s="17"/>
      <c r="L24" s="13" t="s">
        <v>3</v>
      </c>
      <c r="M24" s="12" t="s">
        <v>4</v>
      </c>
    </row>
    <row r="25" spans="2:13" ht="19.5" customHeight="1">
      <c r="B25" s="42" t="s">
        <v>6</v>
      </c>
      <c r="C25" s="42"/>
      <c r="D25" s="14">
        <v>146800</v>
      </c>
      <c r="E25" s="15">
        <f t="shared" ref="E25:E30" si="0">ROUNDDOWN(D25*0.78,-2)</f>
        <v>114500</v>
      </c>
      <c r="J25" s="43" t="s">
        <v>5</v>
      </c>
      <c r="K25" s="44"/>
      <c r="L25" s="14">
        <v>194500</v>
      </c>
      <c r="M25" s="15"/>
    </row>
    <row r="26" spans="2:13" ht="19.5" customHeight="1">
      <c r="B26" s="42" t="s">
        <v>7</v>
      </c>
      <c r="C26" s="42"/>
      <c r="D26" s="14">
        <v>216300</v>
      </c>
      <c r="E26" s="15">
        <f t="shared" si="0"/>
        <v>168700</v>
      </c>
      <c r="J26" s="43" t="s">
        <v>6</v>
      </c>
      <c r="K26" s="44"/>
      <c r="L26" s="14">
        <v>146800</v>
      </c>
      <c r="M26" s="15"/>
    </row>
    <row r="27" spans="2:13" ht="19.5" customHeight="1">
      <c r="B27" s="42" t="s">
        <v>8</v>
      </c>
      <c r="C27" s="42"/>
      <c r="D27" s="14">
        <v>32800</v>
      </c>
      <c r="E27" s="15">
        <f t="shared" si="0"/>
        <v>25500</v>
      </c>
      <c r="J27" s="43" t="s">
        <v>7</v>
      </c>
      <c r="K27" s="44"/>
      <c r="L27" s="14">
        <v>216300</v>
      </c>
      <c r="M27" s="15"/>
    </row>
    <row r="28" spans="2:13" ht="19.5" customHeight="1">
      <c r="B28" s="42" t="s">
        <v>9</v>
      </c>
      <c r="C28" s="42"/>
      <c r="D28" s="14">
        <v>29800</v>
      </c>
      <c r="E28" s="15">
        <f t="shared" si="0"/>
        <v>23200</v>
      </c>
      <c r="J28" s="43" t="s">
        <v>8</v>
      </c>
      <c r="K28" s="44"/>
      <c r="L28" s="14">
        <v>32800</v>
      </c>
      <c r="M28" s="15"/>
    </row>
    <row r="29" spans="2:13" ht="19.5" customHeight="1">
      <c r="B29" s="42" t="s">
        <v>10</v>
      </c>
      <c r="C29" s="42"/>
      <c r="D29" s="14">
        <v>67400</v>
      </c>
      <c r="E29" s="15">
        <f t="shared" si="0"/>
        <v>52500</v>
      </c>
      <c r="J29" s="43" t="s">
        <v>9</v>
      </c>
      <c r="K29" s="44"/>
      <c r="L29" s="14">
        <v>29800</v>
      </c>
      <c r="M29" s="15"/>
    </row>
    <row r="30" spans="2:13" ht="19.5" customHeight="1">
      <c r="B30" s="42" t="s">
        <v>11</v>
      </c>
      <c r="C30" s="42"/>
      <c r="D30" s="14">
        <v>47800</v>
      </c>
      <c r="E30" s="15">
        <f t="shared" si="0"/>
        <v>37200</v>
      </c>
      <c r="J30" s="43" t="s">
        <v>10</v>
      </c>
      <c r="K30" s="44"/>
      <c r="L30" s="14">
        <v>67400</v>
      </c>
      <c r="M30" s="15"/>
    </row>
    <row r="31" spans="2:13" ht="19.5" customHeight="1">
      <c r="J31" s="43" t="s">
        <v>11</v>
      </c>
      <c r="K31" s="44"/>
      <c r="L31" s="14">
        <v>47800</v>
      </c>
      <c r="M31" s="15"/>
    </row>
    <row r="32" spans="2:13" ht="19.5" customHeight="1">
      <c r="D32" s="18"/>
    </row>
    <row r="33" spans="2:15" ht="19.5" customHeight="1">
      <c r="D33" s="18"/>
    </row>
    <row r="34" spans="2:15" ht="19.5" customHeight="1" thickBot="1">
      <c r="B34" s="8">
        <v>2</v>
      </c>
      <c r="D34" s="18"/>
      <c r="K34" s="39" t="s">
        <v>0</v>
      </c>
      <c r="L34" s="39"/>
      <c r="M34" s="39"/>
      <c r="N34" s="39"/>
    </row>
    <row r="35" spans="2:15" ht="19.5" customHeight="1" thickTop="1">
      <c r="B35" s="9"/>
      <c r="D35" s="18"/>
    </row>
    <row r="36" spans="2:15" ht="19.5" customHeight="1">
      <c r="F36" s="1" t="s">
        <v>12</v>
      </c>
    </row>
    <row r="37" spans="2:15" ht="19.5" customHeight="1">
      <c r="F37" s="1" t="s">
        <v>40</v>
      </c>
    </row>
    <row r="38" spans="2:15" ht="19.5" customHeight="1">
      <c r="F38" s="11" t="s">
        <v>2</v>
      </c>
      <c r="G38" s="1" t="s">
        <v>41</v>
      </c>
      <c r="J38" s="11"/>
    </row>
    <row r="39" spans="2:15" ht="19.5" customHeight="1">
      <c r="B39" s="11"/>
      <c r="K39" s="11"/>
    </row>
    <row r="40" spans="2:15" ht="19.5" customHeight="1">
      <c r="B40" s="11" t="s">
        <v>2</v>
      </c>
      <c r="C40" s="19" t="s">
        <v>13</v>
      </c>
      <c r="K40" s="11" t="s">
        <v>2</v>
      </c>
      <c r="L40" s="19" t="s">
        <v>13</v>
      </c>
    </row>
    <row r="41" spans="2:15" ht="19.5" customHeight="1">
      <c r="B41" s="20" t="s">
        <v>14</v>
      </c>
      <c r="C41" s="21" t="s">
        <v>15</v>
      </c>
      <c r="D41" s="21" t="s">
        <v>16</v>
      </c>
      <c r="E41" s="21" t="s">
        <v>17</v>
      </c>
      <c r="K41" s="20" t="s">
        <v>14</v>
      </c>
      <c r="L41" s="21" t="s">
        <v>15</v>
      </c>
      <c r="M41" s="21" t="s">
        <v>16</v>
      </c>
      <c r="N41" s="21" t="s">
        <v>17</v>
      </c>
    </row>
    <row r="42" spans="2:15" ht="19.5" customHeight="1">
      <c r="B42" s="36" t="s">
        <v>18</v>
      </c>
      <c r="C42" s="14">
        <v>1564000</v>
      </c>
      <c r="D42" s="22">
        <v>0.08</v>
      </c>
      <c r="E42" s="15">
        <f>IF(C42="","",ROUNDDOWN(C42*(1-D42),-3))</f>
        <v>1438000</v>
      </c>
      <c r="F42" s="1" t="s">
        <v>19</v>
      </c>
      <c r="K42" s="36" t="s">
        <v>18</v>
      </c>
      <c r="L42" s="14">
        <v>1564000</v>
      </c>
      <c r="M42" s="22">
        <v>0.08</v>
      </c>
      <c r="N42" s="15"/>
    </row>
    <row r="43" spans="2:15" ht="19.5" customHeight="1">
      <c r="B43" s="36" t="s">
        <v>20</v>
      </c>
      <c r="C43" s="14">
        <v>1289000</v>
      </c>
      <c r="D43" s="22">
        <v>0.11</v>
      </c>
      <c r="E43" s="15">
        <f t="shared" ref="E43:E48" si="1">IF(C43="","",ROUNDDOWN(C43*(1-D43),-3))</f>
        <v>1147000</v>
      </c>
      <c r="K43" s="36" t="s">
        <v>20</v>
      </c>
      <c r="L43" s="14">
        <v>1289000</v>
      </c>
      <c r="M43" s="22">
        <v>0.11</v>
      </c>
      <c r="N43" s="15"/>
    </row>
    <row r="44" spans="2:15" ht="19.5" customHeight="1">
      <c r="B44" s="36" t="s">
        <v>21</v>
      </c>
      <c r="C44" s="14">
        <v>2687000</v>
      </c>
      <c r="D44" s="22">
        <v>7.0000000000000007E-2</v>
      </c>
      <c r="E44" s="15">
        <f t="shared" si="1"/>
        <v>2498000</v>
      </c>
      <c r="K44" s="36" t="s">
        <v>21</v>
      </c>
      <c r="L44" s="14">
        <v>2687000</v>
      </c>
      <c r="M44" s="22">
        <v>7.0000000000000007E-2</v>
      </c>
      <c r="N44" s="15"/>
    </row>
    <row r="45" spans="2:15" ht="19.5" customHeight="1">
      <c r="B45" s="36" t="s">
        <v>22</v>
      </c>
      <c r="C45" s="14">
        <v>1894000</v>
      </c>
      <c r="D45" s="22">
        <v>0.09</v>
      </c>
      <c r="E45" s="15">
        <f t="shared" si="1"/>
        <v>1723000</v>
      </c>
      <c r="K45" s="36" t="s">
        <v>22</v>
      </c>
      <c r="L45" s="14">
        <v>1894000</v>
      </c>
      <c r="M45" s="22">
        <v>0.09</v>
      </c>
      <c r="N45" s="15"/>
    </row>
    <row r="46" spans="2:15" ht="19.5" customHeight="1">
      <c r="B46" s="36" t="s">
        <v>23</v>
      </c>
      <c r="C46" s="14">
        <v>3159000</v>
      </c>
      <c r="D46" s="22">
        <v>0.12</v>
      </c>
      <c r="E46" s="15">
        <f t="shared" si="1"/>
        <v>2779000</v>
      </c>
      <c r="K46" s="36" t="s">
        <v>23</v>
      </c>
      <c r="L46" s="14">
        <v>3159000</v>
      </c>
      <c r="M46" s="22">
        <v>0.12</v>
      </c>
      <c r="N46" s="15"/>
    </row>
    <row r="47" spans="2:15" ht="19.5" customHeight="1">
      <c r="B47" s="36"/>
      <c r="C47" s="14"/>
      <c r="D47" s="22"/>
      <c r="E47" s="23" t="str">
        <f t="shared" si="1"/>
        <v/>
      </c>
      <c r="K47" s="36"/>
      <c r="L47" s="14"/>
      <c r="M47" s="22"/>
      <c r="N47" s="23"/>
      <c r="O47" s="1" t="s">
        <v>24</v>
      </c>
    </row>
    <row r="48" spans="2:15" ht="19.5" customHeight="1">
      <c r="B48" s="36"/>
      <c r="C48" s="14"/>
      <c r="D48" s="22"/>
      <c r="E48" s="23" t="str">
        <f t="shared" si="1"/>
        <v/>
      </c>
      <c r="K48" s="36"/>
      <c r="L48" s="14"/>
      <c r="M48" s="22"/>
      <c r="N48" s="23"/>
      <c r="O48" s="1" t="s">
        <v>24</v>
      </c>
    </row>
    <row r="50" spans="2:14" ht="19.5" customHeight="1">
      <c r="B50" s="18"/>
    </row>
    <row r="62" spans="2:14" ht="19.5" customHeight="1" thickBot="1">
      <c r="B62" s="8">
        <v>3</v>
      </c>
      <c r="K62" s="39" t="s">
        <v>0</v>
      </c>
      <c r="L62" s="39"/>
      <c r="M62" s="39"/>
      <c r="N62" s="39"/>
    </row>
    <row r="63" spans="2:14" ht="19.5" customHeight="1" thickTop="1"/>
    <row r="64" spans="2:14" ht="19.5" customHeight="1">
      <c r="F64" s="1" t="s">
        <v>12</v>
      </c>
    </row>
    <row r="65" spans="2:14" ht="19.5" customHeight="1">
      <c r="F65" s="1" t="s">
        <v>42</v>
      </c>
    </row>
    <row r="66" spans="2:14" ht="19.5" customHeight="1">
      <c r="F66" s="11" t="s">
        <v>2</v>
      </c>
      <c r="G66" s="1" t="s">
        <v>25</v>
      </c>
      <c r="J66" s="11"/>
    </row>
    <row r="67" spans="2:14" ht="19.5" customHeight="1">
      <c r="F67" s="11"/>
      <c r="G67" s="45" t="s">
        <v>26</v>
      </c>
      <c r="H67" s="45"/>
      <c r="I67" s="45"/>
      <c r="J67" s="45"/>
      <c r="K67" s="45"/>
      <c r="L67" s="45"/>
      <c r="M67" s="24"/>
      <c r="N67" s="24"/>
    </row>
    <row r="68" spans="2:14" ht="57" customHeight="1">
      <c r="B68" s="11"/>
      <c r="J68" s="11"/>
    </row>
    <row r="69" spans="2:14" ht="19.5" customHeight="1">
      <c r="B69" s="25"/>
      <c r="C69" s="26" t="s">
        <v>15</v>
      </c>
      <c r="D69" s="27" t="s">
        <v>27</v>
      </c>
      <c r="E69" s="28"/>
      <c r="F69" s="4"/>
      <c r="G69" s="4"/>
      <c r="L69" s="25"/>
      <c r="M69" s="26" t="s">
        <v>15</v>
      </c>
      <c r="N69" s="27" t="s">
        <v>27</v>
      </c>
    </row>
    <row r="70" spans="2:14" ht="19.5" customHeight="1">
      <c r="B70" s="35" t="s">
        <v>28</v>
      </c>
      <c r="C70" s="14">
        <v>1253</v>
      </c>
      <c r="D70" s="37">
        <f>IF(C70="","",ROUNDDOWN(C70*0.95,-1))</f>
        <v>1190</v>
      </c>
      <c r="E70" s="29" t="s">
        <v>43</v>
      </c>
      <c r="F70" s="4"/>
      <c r="G70" s="4"/>
      <c r="L70" s="35" t="s">
        <v>28</v>
      </c>
      <c r="M70" s="14">
        <v>1253</v>
      </c>
      <c r="N70" s="37"/>
    </row>
    <row r="71" spans="2:14" ht="19.5" customHeight="1">
      <c r="B71" s="35" t="s">
        <v>29</v>
      </c>
      <c r="C71" s="14">
        <v>982</v>
      </c>
      <c r="D71" s="37">
        <f t="shared" ref="D71:D78" si="2">IF(C71="","",ROUNDDOWN(C71*0.95,-1))</f>
        <v>930</v>
      </c>
      <c r="E71" s="29"/>
      <c r="F71" s="4"/>
      <c r="G71" s="4"/>
      <c r="L71" s="35" t="s">
        <v>29</v>
      </c>
      <c r="M71" s="14">
        <v>982</v>
      </c>
      <c r="N71" s="37"/>
    </row>
    <row r="72" spans="2:14" ht="19.5" customHeight="1">
      <c r="B72" s="35" t="s">
        <v>30</v>
      </c>
      <c r="C72" s="14">
        <v>485</v>
      </c>
      <c r="D72" s="37">
        <f t="shared" si="2"/>
        <v>460</v>
      </c>
      <c r="E72" s="29"/>
      <c r="F72" s="4"/>
      <c r="G72" s="4"/>
      <c r="L72" s="35" t="s">
        <v>30</v>
      </c>
      <c r="M72" s="14">
        <v>485</v>
      </c>
      <c r="N72" s="37"/>
    </row>
    <row r="73" spans="2:14" ht="19.5" customHeight="1">
      <c r="B73" s="35" t="s">
        <v>31</v>
      </c>
      <c r="C73" s="14">
        <v>439</v>
      </c>
      <c r="D73" s="37">
        <f t="shared" si="2"/>
        <v>410</v>
      </c>
      <c r="E73" s="29"/>
      <c r="F73" s="4"/>
      <c r="G73" s="4"/>
      <c r="L73" s="35" t="s">
        <v>31</v>
      </c>
      <c r="M73" s="14">
        <v>439</v>
      </c>
      <c r="N73" s="37"/>
    </row>
    <row r="74" spans="2:14" ht="19.5" customHeight="1">
      <c r="B74" s="35" t="s">
        <v>32</v>
      </c>
      <c r="C74" s="14">
        <v>2138</v>
      </c>
      <c r="D74" s="37">
        <f t="shared" si="2"/>
        <v>2030</v>
      </c>
      <c r="E74" s="29"/>
      <c r="F74" s="4"/>
      <c r="G74" s="4"/>
      <c r="L74" s="35" t="s">
        <v>32</v>
      </c>
      <c r="M74" s="14">
        <v>2138</v>
      </c>
      <c r="N74" s="37"/>
    </row>
    <row r="75" spans="2:14" ht="19.5" customHeight="1">
      <c r="B75" s="35"/>
      <c r="C75" s="14"/>
      <c r="D75" s="37"/>
      <c r="E75" s="29"/>
      <c r="F75" s="4"/>
      <c r="G75" s="4"/>
      <c r="L75" s="35" t="s">
        <v>33</v>
      </c>
      <c r="M75" s="14"/>
      <c r="N75" s="37"/>
    </row>
    <row r="76" spans="2:14" ht="19.5" customHeight="1">
      <c r="B76" s="35" t="s">
        <v>34</v>
      </c>
      <c r="C76" s="14">
        <v>564</v>
      </c>
      <c r="D76" s="37">
        <f t="shared" si="2"/>
        <v>530</v>
      </c>
      <c r="E76" s="29"/>
      <c r="F76" s="4"/>
      <c r="G76" s="4"/>
      <c r="L76" s="35" t="s">
        <v>34</v>
      </c>
      <c r="M76" s="14">
        <v>564</v>
      </c>
      <c r="N76" s="37"/>
    </row>
    <row r="77" spans="2:14" ht="19.5" customHeight="1">
      <c r="B77" s="35"/>
      <c r="C77" s="14"/>
      <c r="D77" s="37" t="str">
        <f t="shared" si="2"/>
        <v/>
      </c>
      <c r="E77" s="30"/>
      <c r="F77" s="4"/>
      <c r="G77" s="4"/>
      <c r="L77" s="35"/>
      <c r="M77" s="14"/>
      <c r="N77" s="37"/>
    </row>
    <row r="78" spans="2:14" ht="19.5" customHeight="1">
      <c r="B78" s="35"/>
      <c r="C78" s="14"/>
      <c r="D78" s="37" t="str">
        <f t="shared" si="2"/>
        <v/>
      </c>
      <c r="E78" s="29"/>
      <c r="F78" s="31"/>
      <c r="G78" s="4"/>
      <c r="L78" s="35"/>
      <c r="M78" s="14"/>
      <c r="N78" s="37"/>
    </row>
    <row r="79" spans="2:14" ht="19.5" customHeight="1">
      <c r="B79" s="4"/>
      <c r="C79" s="25" t="s">
        <v>35</v>
      </c>
      <c r="D79" s="32">
        <f>INT(SUM(D70:D78)*0.08)</f>
        <v>444</v>
      </c>
      <c r="E79" s="46"/>
      <c r="F79" s="33"/>
      <c r="G79" s="4"/>
      <c r="L79" s="4"/>
      <c r="M79" s="25" t="s">
        <v>35</v>
      </c>
      <c r="N79" s="32"/>
    </row>
    <row r="80" spans="2:14" ht="19.5" customHeight="1">
      <c r="B80" s="4"/>
      <c r="C80" s="25" t="s">
        <v>36</v>
      </c>
      <c r="D80" s="15">
        <f>SUM(D70:D79)</f>
        <v>5994</v>
      </c>
      <c r="E80" s="34"/>
      <c r="F80" s="4"/>
      <c r="G80" s="4"/>
      <c r="L80" s="4"/>
      <c r="M80" s="25" t="s">
        <v>36</v>
      </c>
      <c r="N80" s="15"/>
    </row>
    <row r="91" spans="3:3" ht="19.5" customHeight="1">
      <c r="C91" s="1" ph="1"/>
    </row>
    <row r="93" spans="3:3" ht="19.5" customHeight="1">
      <c r="C93" s="1" ph="1"/>
    </row>
    <row r="94" spans="3:3" ht="19.5" customHeight="1">
      <c r="C94" s="1" ph="1"/>
    </row>
    <row r="95" spans="3:3" ht="19.5" customHeight="1">
      <c r="C95" s="1" ph="1"/>
    </row>
    <row r="96" spans="3:3" ht="19.5" customHeight="1">
      <c r="C96" s="1" ph="1"/>
    </row>
    <row r="98" spans="3:3" ht="19.5" customHeight="1">
      <c r="C98" s="1" ph="1"/>
    </row>
    <row r="105" spans="3:3" ht="19.5" customHeight="1">
      <c r="C105" s="1" ph="1"/>
    </row>
    <row r="106" spans="3:3" ht="19.5" customHeight="1">
      <c r="C106" s="1" ph="1"/>
    </row>
    <row r="107" spans="3:3" ht="19.5" customHeight="1">
      <c r="C107" s="1" ph="1"/>
    </row>
    <row r="109" spans="3:3" ht="19.5" customHeight="1">
      <c r="C109" s="1" ph="1"/>
    </row>
    <row r="124" spans="3:3" ht="19.5" customHeight="1">
      <c r="C124" s="1" ph="1"/>
    </row>
    <row r="126" spans="3:3" ht="19.5" customHeight="1">
      <c r="C126" s="1" ph="1"/>
    </row>
    <row r="127" spans="3:3" ht="19.5" customHeight="1">
      <c r="C127" s="1" ph="1"/>
    </row>
    <row r="128" spans="3:3" ht="19.5" customHeight="1">
      <c r="C128" s="1" ph="1"/>
    </row>
    <row r="129" spans="3:3" ht="19.5" customHeight="1">
      <c r="C129" s="1" ph="1"/>
    </row>
    <row r="131" spans="3:3" ht="19.5" customHeight="1">
      <c r="C131" s="1" ph="1"/>
    </row>
    <row r="138" spans="3:3" ht="19.5" customHeight="1">
      <c r="C138" s="1" ph="1"/>
    </row>
    <row r="139" spans="3:3" ht="19.5" customHeight="1">
      <c r="C139" s="1" ph="1"/>
    </row>
    <row r="140" spans="3:3" ht="19.5" customHeight="1">
      <c r="C140" s="1" ph="1"/>
    </row>
    <row r="142" spans="3:3" ht="19.5" customHeight="1">
      <c r="C142" s="1" ph="1"/>
    </row>
  </sheetData>
  <mergeCells count="20">
    <mergeCell ref="K62:N62"/>
    <mergeCell ref="G67:L67"/>
    <mergeCell ref="B29:C29"/>
    <mergeCell ref="J29:K29"/>
    <mergeCell ref="B30:C30"/>
    <mergeCell ref="J30:K30"/>
    <mergeCell ref="J31:K31"/>
    <mergeCell ref="K34:N34"/>
    <mergeCell ref="B26:C26"/>
    <mergeCell ref="J26:K26"/>
    <mergeCell ref="B27:C27"/>
    <mergeCell ref="J27:K27"/>
    <mergeCell ref="B28:C28"/>
    <mergeCell ref="J28:K28"/>
    <mergeCell ref="A1:G1"/>
    <mergeCell ref="K16:N16"/>
    <mergeCell ref="B23:C23"/>
    <mergeCell ref="B24:C24"/>
    <mergeCell ref="B25:C25"/>
    <mergeCell ref="J25:K25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2023-05-15T11:23:08Z</dcterms:created>
  <dcterms:modified xsi:type="dcterms:W3CDTF">2023-07-15T08:09:32Z</dcterms:modified>
</cp:coreProperties>
</file>