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6D9EDCEE-DC7F-4A30-99FF-04DE538D2E6F}" xr6:coauthVersionLast="47" xr6:coauthVersionMax="47" xr10:uidLastSave="{00000000-0000-0000-0000-000000000000}"/>
  <bookViews>
    <workbookView xWindow="1212" yWindow="60" windowWidth="20472" windowHeight="12720" xr2:uid="{090C56D6-A497-48A2-9319-A8B7D58A962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7" i="1" l="1"/>
  <c r="F106" i="1"/>
  <c r="F105" i="1"/>
  <c r="F104" i="1"/>
  <c r="F103" i="1"/>
  <c r="F102" i="1"/>
  <c r="F101" i="1"/>
  <c r="F100" i="1"/>
  <c r="F99" i="1"/>
  <c r="F88" i="1"/>
  <c r="F87" i="1"/>
  <c r="F86" i="1"/>
  <c r="F85" i="1"/>
  <c r="F84" i="1"/>
  <c r="F83" i="1"/>
  <c r="F82" i="1"/>
  <c r="F81" i="1"/>
  <c r="F80" i="1"/>
  <c r="F70" i="1"/>
  <c r="F69" i="1"/>
  <c r="F68" i="1"/>
  <c r="F67" i="1"/>
  <c r="F66" i="1"/>
  <c r="F65" i="1"/>
  <c r="F64" i="1"/>
  <c r="F63" i="1"/>
  <c r="F62" i="1"/>
  <c r="E45" i="1"/>
  <c r="E44" i="1"/>
  <c r="O38" i="1"/>
  <c r="E38" i="1"/>
  <c r="O37" i="1"/>
  <c r="E37" i="1"/>
  <c r="O36" i="1"/>
  <c r="E36" i="1"/>
  <c r="O35" i="1"/>
  <c r="O34" i="1"/>
  <c r="O33" i="1"/>
  <c r="O32" i="1"/>
  <c r="O31" i="1"/>
  <c r="O30" i="1"/>
  <c r="O29" i="1"/>
  <c r="O28" i="1"/>
  <c r="E28" i="1"/>
  <c r="O27" i="1"/>
  <c r="E27" i="1"/>
  <c r="O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O26" authorId="0" shapeId="0" xr:uid="{72694C07-3B61-4127-9892-A4A132E50722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COUNTBLANK</t>
        </r>
        <r>
          <rPr>
            <b/>
            <sz val="16"/>
            <color indexed="81"/>
            <rFont val="ＭＳ Ｐゴシック"/>
            <family val="3"/>
            <charset val="128"/>
          </rPr>
          <t>(K26:M26)</t>
        </r>
      </text>
    </comment>
    <comment ref="E27" authorId="0" shapeId="0" xr:uid="{CA743637-B3C9-4604-8B01-89A55F7041B7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COUNTA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K26:K38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E28" authorId="0" shapeId="0" xr:uid="{068EAD24-89FE-4334-B368-14C327FAC8B7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COUNTBLANK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K26:K38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E36" authorId="0" shapeId="0" xr:uid="{5B986E6B-F0A7-478F-805A-6291BB0ABA1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$L$26:$L$38</t>
        </r>
        <r>
          <rPr>
            <b/>
            <sz val="16"/>
            <color indexed="81"/>
            <rFont val="ＭＳ Ｐゴシック"/>
            <family val="3"/>
            <charset val="128"/>
          </rPr>
          <t>,C36)</t>
        </r>
      </text>
    </comment>
    <comment ref="E38" authorId="0" shapeId="0" xr:uid="{6E6E5BAE-ACFC-4874-BAEF-6C325B1D62B1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COUNTBLANK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57"/>
            <rFont val="ＭＳ Ｐゴシック"/>
            <family val="3"/>
            <charset val="128"/>
          </rPr>
          <t>L26:L38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E44" authorId="0" shapeId="0" xr:uid="{F45AC11A-5737-406A-A439-E54CBDB934BF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COUNTIF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60"/>
            <rFont val="ＭＳ Ｐゴシック"/>
            <family val="3"/>
            <charset val="128"/>
          </rPr>
          <t>M26:M38</t>
        </r>
        <r>
          <rPr>
            <b/>
            <sz val="16"/>
            <color indexed="81"/>
            <rFont val="ＭＳ Ｐゴシック"/>
            <family val="3"/>
            <charset val="128"/>
          </rPr>
          <t>,C44)</t>
        </r>
      </text>
    </comment>
    <comment ref="E45" authorId="0" shapeId="0" xr:uid="{CC7D8166-7329-42C5-A2ED-9B86666DEBC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COUNTA</t>
        </r>
        <r>
          <rPr>
            <b/>
            <sz val="14"/>
            <color indexed="81"/>
            <rFont val="ＭＳ Ｐゴシック"/>
            <family val="3"/>
            <charset val="128"/>
          </rPr>
          <t>(M26:M38)-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(M26:M38,M26)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全体から、「１班」を検出して減産します。</t>
        </r>
      </text>
    </comment>
    <comment ref="F62" authorId="0" shapeId="0" xr:uid="{8ABD7177-BC39-4408-809C-FFBD4F5D583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20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AND</t>
        </r>
        <r>
          <rPr>
            <b/>
            <sz val="16"/>
            <color indexed="81"/>
            <rFont val="ＭＳ Ｐゴシック"/>
            <family val="3"/>
            <charset val="128"/>
          </rPr>
          <t>(D62</t>
        </r>
        <r>
          <rPr>
            <b/>
            <sz val="16"/>
            <color indexed="17"/>
            <rFont val="ＭＳ Ｐゴシック"/>
            <family val="3"/>
            <charset val="128"/>
          </rPr>
          <t>&gt;=70</t>
        </r>
        <r>
          <rPr>
            <b/>
            <sz val="16"/>
            <color indexed="81"/>
            <rFont val="ＭＳ Ｐゴシック"/>
            <family val="3"/>
            <charset val="128"/>
          </rPr>
          <t>,E62</t>
        </r>
        <r>
          <rPr>
            <b/>
            <sz val="16"/>
            <color indexed="17"/>
            <rFont val="ＭＳ Ｐゴシック"/>
            <family val="3"/>
            <charset val="128"/>
          </rPr>
          <t>&gt;=70</t>
        </r>
        <r>
          <rPr>
            <b/>
            <sz val="16"/>
            <color indexed="81"/>
            <rFont val="ＭＳ Ｐゴシック"/>
            <family val="3"/>
            <charset val="128"/>
          </rPr>
          <t>),</t>
        </r>
        <r>
          <rPr>
            <b/>
            <sz val="16"/>
            <color indexed="12"/>
            <rFont val="ＭＳ Ｐゴシック"/>
            <family val="3"/>
            <charset val="128"/>
          </rPr>
          <t>"合格"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""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F80" authorId="0" shapeId="0" xr:uid="{5A92DDA8-7379-4D23-AB27-464CD735AC7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(D80</t>
        </r>
        <r>
          <rPr>
            <b/>
            <sz val="14"/>
            <color indexed="17"/>
            <rFont val="ＭＳ Ｐゴシック"/>
            <family val="3"/>
            <charset val="128"/>
          </rPr>
          <t>&gt;=70</t>
        </r>
        <r>
          <rPr>
            <b/>
            <sz val="14"/>
            <color indexed="81"/>
            <rFont val="ＭＳ Ｐゴシック"/>
            <family val="3"/>
            <charset val="128"/>
          </rPr>
          <t>,E80</t>
        </r>
        <r>
          <rPr>
            <b/>
            <sz val="14"/>
            <color indexed="17"/>
            <rFont val="ＭＳ Ｐゴシック"/>
            <family val="3"/>
            <charset val="128"/>
          </rPr>
          <t>&gt;=70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2"/>
            <rFont val="ＭＳ Ｐゴシック"/>
            <family val="3"/>
            <charset val="128"/>
          </rPr>
          <t>"合格"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9" authorId="0" shapeId="0" xr:uid="{79535255-9EA8-49DE-86B4-F090D8129A20}">
      <text>
        <r>
          <rPr>
            <b/>
            <sz val="20"/>
            <color indexed="81"/>
            <rFont val="ＭＳ Ｐゴシック"/>
            <family val="3"/>
            <charset val="128"/>
          </rPr>
          <t>=</t>
        </r>
        <r>
          <rPr>
            <b/>
            <sz val="20"/>
            <color indexed="10"/>
            <rFont val="ＭＳ Ｐゴシック"/>
            <family val="3"/>
            <charset val="128"/>
          </rPr>
          <t>IF</t>
        </r>
        <r>
          <rPr>
            <b/>
            <sz val="18"/>
            <color indexed="81"/>
            <rFont val="ＭＳ Ｐゴシック"/>
            <family val="3"/>
            <charset val="128"/>
          </rPr>
          <t>(D99</t>
        </r>
        <r>
          <rPr>
            <b/>
            <sz val="18"/>
            <color indexed="17"/>
            <rFont val="ＭＳ Ｐゴシック"/>
            <family val="3"/>
            <charset val="128"/>
          </rPr>
          <t>&gt;=70</t>
        </r>
        <r>
          <rPr>
            <b/>
            <sz val="18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2"/>
            <rFont val="ＭＳ Ｐゴシック"/>
            <family val="3"/>
            <charset val="128"/>
          </rPr>
          <t>"合格"</t>
        </r>
        <r>
          <rPr>
            <b/>
            <sz val="18"/>
            <color indexed="81"/>
            <rFont val="ＭＳ Ｐゴシック"/>
            <family val="3"/>
            <charset val="128"/>
          </rPr>
          <t>,IF(D99</t>
        </r>
        <r>
          <rPr>
            <b/>
            <sz val="18"/>
            <color indexed="17"/>
            <rFont val="ＭＳ Ｐゴシック"/>
            <family val="3"/>
            <charset val="128"/>
          </rPr>
          <t>&gt;=60</t>
        </r>
        <r>
          <rPr>
            <b/>
            <sz val="18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2"/>
            <rFont val="ＭＳ Ｐゴシック"/>
            <family val="3"/>
            <charset val="128"/>
          </rPr>
          <t>"補欠"</t>
        </r>
        <r>
          <rPr>
            <b/>
            <sz val="18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12"/>
            <rFont val="ＭＳ Ｐゴシック"/>
            <family val="3"/>
            <charset val="128"/>
          </rPr>
          <t>"落第"</t>
        </r>
        <r>
          <rPr>
            <b/>
            <sz val="18"/>
            <color indexed="81"/>
            <rFont val="ＭＳ Ｐゴシック"/>
            <family val="3"/>
            <charset val="128"/>
          </rPr>
          <t>))</t>
        </r>
      </text>
    </comment>
  </commentList>
</comments>
</file>

<file path=xl/sharedStrings.xml><?xml version="1.0" encoding="utf-8"?>
<sst xmlns="http://schemas.openxmlformats.org/spreadsheetml/2006/main" count="167" uniqueCount="51">
  <si>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</si>
  <si>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</si>
  <si>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（問題1）</t>
    <rPh sb="1" eb="3">
      <t>モンダイ</t>
    </rPh>
    <phoneticPr fontId="4"/>
  </si>
  <si>
    <r>
      <t>右の表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各項目の</t>
    </r>
    <r>
      <rPr>
        <b/>
        <sz val="12"/>
        <rFont val="ＭＳ Ｐゴシック"/>
        <family val="3"/>
        <charset val="128"/>
      </rPr>
      <t>未回答数</t>
    </r>
    <r>
      <rPr>
        <sz val="12"/>
        <color theme="1"/>
        <rFont val="ＭＳ Ｐゴシック"/>
        <family val="3"/>
        <charset val="128"/>
      </rPr>
      <t>を算出しましょう</t>
    </r>
    <rPh sb="0" eb="1">
      <t>ミギ</t>
    </rPh>
    <rPh sb="2" eb="3">
      <t>ヒョウ</t>
    </rPh>
    <rPh sb="5" eb="6">
      <t>カク</t>
    </rPh>
    <rPh sb="6" eb="8">
      <t>コウモク</t>
    </rPh>
    <rPh sb="9" eb="12">
      <t>ミカイトウ</t>
    </rPh>
    <rPh sb="12" eb="13">
      <t>スウ</t>
    </rPh>
    <rPh sb="14" eb="16">
      <t>サンシュツ</t>
    </rPh>
    <phoneticPr fontId="4"/>
  </si>
  <si>
    <t>（問題2）</t>
    <rPh sb="1" eb="3">
      <t>モンダイ</t>
    </rPh>
    <phoneticPr fontId="4"/>
  </si>
  <si>
    <r>
      <t>運動会</t>
    </r>
    <r>
      <rPr>
        <sz val="12"/>
        <color theme="1"/>
        <rFont val="ＭＳ Ｐゴシック"/>
        <family val="3"/>
        <charset val="128"/>
      </rPr>
      <t>について</t>
    </r>
    <rPh sb="0" eb="3">
      <t>ウンドウカイ</t>
    </rPh>
    <phoneticPr fontId="4"/>
  </si>
  <si>
    <t>運動会</t>
    <rPh sb="0" eb="3">
      <t>ウンドウカイ</t>
    </rPh>
    <phoneticPr fontId="4"/>
  </si>
  <si>
    <t>忘年会</t>
    <rPh sb="0" eb="2">
      <t>ボウネン</t>
    </rPh>
    <rPh sb="2" eb="3">
      <t>カイ</t>
    </rPh>
    <phoneticPr fontId="4"/>
  </si>
  <si>
    <t>研修会</t>
    <rPh sb="0" eb="2">
      <t>ケンシュウ</t>
    </rPh>
    <rPh sb="2" eb="3">
      <t>カイ</t>
    </rPh>
    <phoneticPr fontId="4"/>
  </si>
  <si>
    <t>未回答数</t>
    <rPh sb="0" eb="3">
      <t>ミカイトウ</t>
    </rPh>
    <rPh sb="3" eb="4">
      <t>スウ</t>
    </rPh>
    <phoneticPr fontId="4"/>
  </si>
  <si>
    <t>答</t>
    <rPh sb="0" eb="1">
      <t>コタエ</t>
    </rPh>
    <phoneticPr fontId="4"/>
  </si>
  <si>
    <t>山田</t>
    <rPh sb="0" eb="2">
      <t>ヤマダ</t>
    </rPh>
    <phoneticPr fontId="4"/>
  </si>
  <si>
    <t>参加</t>
    <rPh sb="0" eb="2">
      <t>サンカ</t>
    </rPh>
    <phoneticPr fontId="4"/>
  </si>
  <si>
    <t>欠席</t>
    <rPh sb="0" eb="2">
      <t>ケッセキ</t>
    </rPh>
    <phoneticPr fontId="4"/>
  </si>
  <si>
    <t>１班</t>
    <rPh sb="1" eb="2">
      <t>ハン</t>
    </rPh>
    <phoneticPr fontId="4"/>
  </si>
  <si>
    <t>参加者数</t>
    <rPh sb="0" eb="2">
      <t>サンカ</t>
    </rPh>
    <rPh sb="2" eb="3">
      <t>シャ</t>
    </rPh>
    <rPh sb="3" eb="4">
      <t>スウ</t>
    </rPh>
    <phoneticPr fontId="4"/>
  </si>
  <si>
    <t>田中</t>
    <rPh sb="0" eb="2">
      <t>タナカ</t>
    </rPh>
    <phoneticPr fontId="4"/>
  </si>
  <si>
    <t>２班</t>
    <rPh sb="1" eb="2">
      <t>ハン</t>
    </rPh>
    <phoneticPr fontId="4"/>
  </si>
  <si>
    <t>鈴木</t>
    <rPh sb="0" eb="2">
      <t>スズキ</t>
    </rPh>
    <phoneticPr fontId="4"/>
  </si>
  <si>
    <t>出席</t>
    <rPh sb="0" eb="2">
      <t>シュッセキ</t>
    </rPh>
    <phoneticPr fontId="4"/>
  </si>
  <si>
    <t>３班</t>
    <rPh sb="1" eb="2">
      <t>ハン</t>
    </rPh>
    <phoneticPr fontId="4"/>
  </si>
  <si>
    <t>島田</t>
    <rPh sb="0" eb="2">
      <t>シマダ</t>
    </rPh>
    <phoneticPr fontId="4"/>
  </si>
  <si>
    <t>伊藤</t>
    <rPh sb="0" eb="2">
      <t>イトウ</t>
    </rPh>
    <phoneticPr fontId="4"/>
  </si>
  <si>
    <t>佐野</t>
    <rPh sb="0" eb="2">
      <t>サノ</t>
    </rPh>
    <phoneticPr fontId="4"/>
  </si>
  <si>
    <t>（問題3）</t>
    <rPh sb="1" eb="3">
      <t>モンダイ</t>
    </rPh>
    <phoneticPr fontId="4"/>
  </si>
  <si>
    <r>
      <t>忘年会</t>
    </r>
    <r>
      <rPr>
        <sz val="12"/>
        <color theme="1"/>
        <rFont val="ＭＳ Ｐゴシック"/>
        <family val="3"/>
        <charset val="128"/>
      </rPr>
      <t>について</t>
    </r>
    <rPh sb="0" eb="2">
      <t>ボウネン</t>
    </rPh>
    <rPh sb="2" eb="3">
      <t>カイ</t>
    </rPh>
    <phoneticPr fontId="4"/>
  </si>
  <si>
    <t>井上</t>
    <rPh sb="0" eb="2">
      <t>イノウエ</t>
    </rPh>
    <phoneticPr fontId="4"/>
  </si>
  <si>
    <t>平田</t>
    <rPh sb="0" eb="2">
      <t>ヒラタ</t>
    </rPh>
    <phoneticPr fontId="4"/>
  </si>
  <si>
    <t>　</t>
    <phoneticPr fontId="4"/>
  </si>
  <si>
    <t>高橋</t>
    <rPh sb="0" eb="2">
      <t>タカハシ</t>
    </rPh>
    <phoneticPr fontId="4"/>
  </si>
  <si>
    <t>長谷川</t>
    <rPh sb="0" eb="3">
      <t>ハセガワ</t>
    </rPh>
    <phoneticPr fontId="4"/>
  </si>
  <si>
    <t>上山</t>
    <rPh sb="0" eb="2">
      <t>ウエヤマ</t>
    </rPh>
    <phoneticPr fontId="4"/>
  </si>
  <si>
    <t>江田</t>
    <rPh sb="0" eb="2">
      <t>エダ</t>
    </rPh>
    <phoneticPr fontId="4"/>
  </si>
  <si>
    <t>沖山</t>
    <rPh sb="0" eb="2">
      <t>オキヤマ</t>
    </rPh>
    <phoneticPr fontId="4"/>
  </si>
  <si>
    <t>（問題4）</t>
    <rPh sb="1" eb="3">
      <t>モンダイ</t>
    </rPh>
    <phoneticPr fontId="4"/>
  </si>
  <si>
    <r>
      <t>研修会</t>
    </r>
    <r>
      <rPr>
        <sz val="12"/>
        <color theme="1"/>
        <rFont val="ＭＳ Ｐゴシック"/>
        <family val="3"/>
        <charset val="128"/>
      </rPr>
      <t>について</t>
    </r>
    <rPh sb="0" eb="2">
      <t>ケンシュウ</t>
    </rPh>
    <rPh sb="2" eb="3">
      <t>カイ</t>
    </rPh>
    <phoneticPr fontId="4"/>
  </si>
  <si>
    <t>２・３・４班</t>
    <rPh sb="5" eb="6">
      <t>ハン</t>
    </rPh>
    <phoneticPr fontId="4"/>
  </si>
  <si>
    <t>名前</t>
    <rPh sb="0" eb="2">
      <t>ナマエ</t>
    </rPh>
    <phoneticPr fontId="4"/>
  </si>
  <si>
    <t>英語</t>
    <rPh sb="0" eb="2">
      <t>エイゴ</t>
    </rPh>
    <phoneticPr fontId="4"/>
  </si>
  <si>
    <t>数学</t>
    <rPh sb="0" eb="2">
      <t>スウガク</t>
    </rPh>
    <phoneticPr fontId="4"/>
  </si>
  <si>
    <t>判定</t>
    <rPh sb="0" eb="2">
      <t>ハンテイ</t>
    </rPh>
    <phoneticPr fontId="4"/>
  </si>
  <si>
    <r>
      <t>下の表で</t>
    </r>
    <r>
      <rPr>
        <b/>
        <sz val="12"/>
        <color rgb="FF002060"/>
        <rFont val="ＭＳ Ｐゴシック"/>
        <family val="3"/>
        <charset val="128"/>
      </rPr>
      <t>どちらかのの条件</t>
    </r>
    <r>
      <rPr>
        <sz val="12"/>
        <color rgb="FF002060"/>
        <rFont val="ＭＳ Ｐゴシック"/>
        <family val="3"/>
        <charset val="128"/>
      </rPr>
      <t>を</t>
    </r>
    <r>
      <rPr>
        <b/>
        <sz val="12"/>
        <color rgb="FF002060"/>
        <rFont val="ＭＳ Ｐゴシック"/>
        <family val="3"/>
        <charset val="128"/>
      </rPr>
      <t>満たす者</t>
    </r>
    <r>
      <rPr>
        <b/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入門</t>
    </r>
    <r>
      <rPr>
        <sz val="12"/>
        <color theme="1"/>
        <rFont val="ＭＳ Ｐゴシック"/>
        <family val="3"/>
        <charset val="128"/>
      </rPr>
      <t>とせよ。</t>
    </r>
    <rPh sb="10" eb="12">
      <t>ジョウケン</t>
    </rPh>
    <rPh sb="13" eb="14">
      <t>ミ</t>
    </rPh>
    <rPh sb="16" eb="17">
      <t>モノ</t>
    </rPh>
    <rPh sb="18" eb="20">
      <t>ニュウモン</t>
    </rPh>
    <phoneticPr fontId="4"/>
  </si>
  <si>
    <t>下の表で、以下のように判定しましょう。</t>
    <rPh sb="5" eb="7">
      <t>イカ</t>
    </rPh>
    <rPh sb="11" eb="13">
      <t>ハンテイ</t>
    </rPh>
    <phoneticPr fontId="4"/>
  </si>
  <si>
    <r>
      <t>英語</t>
    </r>
    <r>
      <rPr>
        <b/>
        <sz val="12"/>
        <rFont val="ＭＳ Ｐゴシック"/>
        <family val="3"/>
        <charset val="128"/>
      </rPr>
      <t>７０点以上</t>
    </r>
    <r>
      <rPr>
        <sz val="12"/>
        <rFont val="ＭＳ Ｐゴシック"/>
        <family val="3"/>
        <charset val="128"/>
      </rPr>
      <t>＝「</t>
    </r>
    <r>
      <rPr>
        <b/>
        <sz val="12"/>
        <color rgb="FFFF0000"/>
        <rFont val="ＭＳ Ｐゴシック"/>
        <family val="3"/>
        <charset val="128"/>
      </rPr>
      <t>合格</t>
    </r>
    <r>
      <rPr>
        <sz val="12"/>
        <rFont val="ＭＳ Ｐゴシック"/>
        <family val="3"/>
        <charset val="128"/>
      </rPr>
      <t>」</t>
    </r>
    <rPh sb="0" eb="2">
      <t>エイゴ</t>
    </rPh>
    <rPh sb="4" eb="5">
      <t>テン</t>
    </rPh>
    <rPh sb="5" eb="7">
      <t>イジョウ</t>
    </rPh>
    <rPh sb="9" eb="11">
      <t>ゴウカク</t>
    </rPh>
    <phoneticPr fontId="4"/>
  </si>
  <si>
    <r>
      <t>英語</t>
    </r>
    <r>
      <rPr>
        <b/>
        <sz val="12"/>
        <rFont val="ＭＳ Ｐゴシック"/>
        <family val="3"/>
        <charset val="128"/>
      </rPr>
      <t>６０点以上</t>
    </r>
    <r>
      <rPr>
        <sz val="12"/>
        <rFont val="ＭＳ Ｐゴシック"/>
        <family val="3"/>
        <charset val="128"/>
      </rPr>
      <t>＝「</t>
    </r>
    <r>
      <rPr>
        <b/>
        <sz val="12"/>
        <color rgb="FFFF0000"/>
        <rFont val="ＭＳ Ｐゴシック"/>
        <family val="3"/>
        <charset val="128"/>
      </rPr>
      <t>補欠</t>
    </r>
    <r>
      <rPr>
        <sz val="12"/>
        <rFont val="ＭＳ Ｐゴシック"/>
        <family val="3"/>
        <charset val="128"/>
      </rPr>
      <t>」</t>
    </r>
    <rPh sb="0" eb="2">
      <t>エイゴ</t>
    </rPh>
    <rPh sb="4" eb="5">
      <t>テン</t>
    </rPh>
    <rPh sb="5" eb="7">
      <t>イジョウ</t>
    </rPh>
    <rPh sb="9" eb="11">
      <t>ホケツ</t>
    </rPh>
    <phoneticPr fontId="4"/>
  </si>
  <si>
    <r>
      <t>英語</t>
    </r>
    <r>
      <rPr>
        <b/>
        <sz val="12"/>
        <color theme="1"/>
        <rFont val="ＭＳ Ｐゴシック"/>
        <family val="3"/>
        <charset val="128"/>
      </rPr>
      <t>６０点未満</t>
    </r>
    <r>
      <rPr>
        <sz val="12"/>
        <color theme="1"/>
        <rFont val="ＭＳ Ｐゴシック"/>
        <family val="3"/>
        <charset val="128"/>
      </rPr>
      <t>＝「</t>
    </r>
    <r>
      <rPr>
        <b/>
        <sz val="12"/>
        <color rgb="FFFF0000"/>
        <rFont val="ＭＳ Ｐゴシック"/>
        <family val="3"/>
        <charset val="128"/>
      </rPr>
      <t>落第</t>
    </r>
    <r>
      <rPr>
        <sz val="12"/>
        <color theme="1"/>
        <rFont val="ＭＳ Ｐゴシック"/>
        <family val="3"/>
        <charset val="128"/>
      </rPr>
      <t>」</t>
    </r>
    <rPh sb="0" eb="2">
      <t>エイゴ</t>
    </rPh>
    <rPh sb="4" eb="5">
      <t>テン</t>
    </rPh>
    <rPh sb="5" eb="7">
      <t>ミマン</t>
    </rPh>
    <rPh sb="9" eb="11">
      <t>ラクダイ</t>
    </rPh>
    <phoneticPr fontId="4"/>
  </si>
  <si>
    <t>Copyright(c) Beginners Site All right reserved 2023/5/15</t>
    <phoneticPr fontId="4"/>
  </si>
  <si>
    <r>
      <rPr>
        <b/>
        <sz val="12"/>
        <rFont val="ＭＳ Ｐゴシック"/>
        <family val="3"/>
        <charset val="128"/>
      </rPr>
      <t>２つの条件</t>
    </r>
    <r>
      <rPr>
        <sz val="12"/>
        <color theme="1"/>
        <rFont val="ＭＳ Ｐゴシック"/>
        <family val="3"/>
        <charset val="128"/>
      </rPr>
      <t>に対する</t>
    </r>
    <r>
      <rPr>
        <b/>
        <sz val="12"/>
        <color rgb="FFFF0000"/>
        <rFont val="ＭＳ Ｐゴシック"/>
        <family val="3"/>
        <charset val="128"/>
      </rPr>
      <t>IF関数の設定</t>
    </r>
    <rPh sb="3" eb="5">
      <t>ジョウケン</t>
    </rPh>
    <rPh sb="6" eb="7">
      <t>タイ</t>
    </rPh>
    <rPh sb="11" eb="13">
      <t>カンスウ</t>
    </rPh>
    <rPh sb="14" eb="16">
      <t>セッテイ</t>
    </rPh>
    <phoneticPr fontId="4"/>
  </si>
  <si>
    <r>
      <t>下の表で</t>
    </r>
    <r>
      <rPr>
        <b/>
        <sz val="12"/>
        <color rgb="FF002060"/>
        <rFont val="ＭＳ Ｐゴシック"/>
        <family val="3"/>
        <charset val="128"/>
      </rPr>
      <t>２つの条件</t>
    </r>
    <r>
      <rPr>
        <sz val="12"/>
        <color rgb="FF002060"/>
        <rFont val="ＭＳ Ｐゴシック"/>
        <family val="3"/>
        <charset val="128"/>
      </rPr>
      <t>を</t>
    </r>
    <r>
      <rPr>
        <b/>
        <sz val="12"/>
        <color rgb="FF002060"/>
        <rFont val="ＭＳ Ｐゴシック"/>
        <family val="3"/>
        <charset val="128"/>
      </rPr>
      <t>満たす者</t>
    </r>
    <r>
      <rPr>
        <sz val="12"/>
        <rFont val="ＭＳ Ｐゴシック"/>
        <family val="3"/>
        <charset val="128"/>
      </rPr>
      <t>を</t>
    </r>
    <r>
      <rPr>
        <b/>
        <sz val="12"/>
        <color indexed="10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とせよ。</t>
    </r>
    <rPh sb="0" eb="1">
      <t>シタ</t>
    </rPh>
    <rPh sb="2" eb="3">
      <t>ヒョウ</t>
    </rPh>
    <rPh sb="7" eb="9">
      <t>ジョウケン</t>
    </rPh>
    <rPh sb="10" eb="11">
      <t>ミ</t>
    </rPh>
    <rPh sb="13" eb="14">
      <t>モノ</t>
    </rPh>
    <rPh sb="15" eb="17">
      <t>ゴウカク</t>
    </rPh>
    <phoneticPr fontId="4"/>
  </si>
  <si>
    <r>
      <rPr>
        <b/>
        <sz val="12"/>
        <rFont val="ＭＳ Ｐゴシック"/>
        <family val="3"/>
        <charset val="128"/>
      </rPr>
      <t>英語　</t>
    </r>
    <r>
      <rPr>
        <b/>
        <sz val="12"/>
        <color rgb="FFFF0000"/>
        <rFont val="ＭＳ Ｐゴシック"/>
        <family val="3"/>
        <charset val="128"/>
      </rPr>
      <t>７０点以上</t>
    </r>
    <rPh sb="0" eb="2">
      <t>エイゴ</t>
    </rPh>
    <rPh sb="5" eb="6">
      <t>テン</t>
    </rPh>
    <rPh sb="6" eb="8">
      <t>イジョウ</t>
    </rPh>
    <phoneticPr fontId="4"/>
  </si>
  <si>
    <r>
      <rPr>
        <b/>
        <sz val="12"/>
        <rFont val="ＭＳ Ｐゴシック"/>
        <family val="3"/>
        <charset val="128"/>
      </rPr>
      <t>数学　</t>
    </r>
    <r>
      <rPr>
        <b/>
        <sz val="12"/>
        <color rgb="FFFF0000"/>
        <rFont val="ＭＳ Ｐゴシック"/>
        <family val="3"/>
        <charset val="128"/>
      </rPr>
      <t>７０点以上</t>
    </r>
    <rPh sb="0" eb="2">
      <t>スウガク</t>
    </rPh>
    <rPh sb="5" eb="6">
      <t>テン</t>
    </rPh>
    <rPh sb="6" eb="8">
      <t>イジョウ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</si>
</sst>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個&quot;"/>
  </numFmts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color rgb="FF00206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57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  <font>
      <b/>
      <sz val="18"/>
      <color indexed="17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20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rgb="FF0000FF"/>
      </left>
      <right/>
      <top style="thick">
        <color rgb="FF0000FF"/>
      </top>
      <bottom style="thin">
        <color indexed="64"/>
      </bottom>
      <diagonal/>
    </border>
    <border>
      <left style="thick">
        <color rgb="FF0000FF"/>
      </left>
      <right/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 style="thin">
        <color indexed="64"/>
      </top>
      <bottom style="thick">
        <color rgb="FF0000FF"/>
      </bottom>
      <diagonal/>
    </border>
    <border>
      <left style="thick">
        <color rgb="FF00B050"/>
      </left>
      <right/>
      <top style="thick">
        <color rgb="FF00B050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 style="thin">
        <color indexed="64"/>
      </bottom>
      <diagonal/>
    </border>
    <border>
      <left style="thick">
        <color rgb="FF00B050"/>
      </left>
      <right/>
      <top style="thin">
        <color indexed="64"/>
      </top>
      <bottom style="thick">
        <color rgb="FF00B050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n">
        <color indexed="64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n">
        <color indexed="64"/>
      </top>
      <bottom style="thick">
        <color rgb="FFC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0" xfId="0" quotePrefix="1" applyFont="1">
      <alignment vertical="center"/>
    </xf>
    <xf numFmtId="0" fontId="5" fillId="0" borderId="2" xfId="0" applyFont="1" applyBorder="1">
      <alignment vertical="center"/>
    </xf>
    <xf numFmtId="0" fontId="5" fillId="5" borderId="2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3" fillId="6" borderId="2" xfId="0" applyFont="1" applyFill="1" applyBorder="1">
      <alignment vertical="center"/>
    </xf>
    <xf numFmtId="0" fontId="13" fillId="0" borderId="3" xfId="0" applyFont="1" applyBorder="1">
      <alignment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6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7" fillId="6" borderId="11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6" borderId="15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>
      <alignment vertical="center"/>
    </xf>
    <xf numFmtId="0" fontId="7" fillId="0" borderId="18" xfId="0" applyFont="1" applyBorder="1">
      <alignment vertical="center"/>
    </xf>
    <xf numFmtId="0" fontId="7" fillId="6" borderId="19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9" borderId="0" xfId="0" applyFont="1" applyFill="1">
      <alignment vertical="center"/>
    </xf>
    <xf numFmtId="0" fontId="5" fillId="9" borderId="0" xfId="0" applyFont="1" applyFill="1">
      <alignment vertical="center"/>
    </xf>
    <xf numFmtId="0" fontId="6" fillId="9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5" fillId="8" borderId="20" xfId="0" applyFont="1" applyFill="1" applyBorder="1">
      <alignment vertical="center"/>
    </xf>
    <xf numFmtId="0" fontId="5" fillId="5" borderId="22" xfId="0" applyFont="1" applyFill="1" applyBorder="1" applyAlignment="1">
      <alignment horizontal="center" vertical="center"/>
    </xf>
    <xf numFmtId="0" fontId="5" fillId="6" borderId="21" xfId="0" applyFont="1" applyFill="1" applyBorder="1">
      <alignment vertical="center"/>
    </xf>
    <xf numFmtId="0" fontId="5" fillId="0" borderId="29" xfId="0" applyFont="1" applyBorder="1">
      <alignment vertical="center"/>
    </xf>
    <xf numFmtId="0" fontId="5" fillId="0" borderId="30" xfId="0" applyFont="1" applyBorder="1">
      <alignment vertical="center"/>
    </xf>
    <xf numFmtId="0" fontId="5" fillId="0" borderId="31" xfId="0" applyFont="1" applyBorder="1">
      <alignment vertical="center"/>
    </xf>
    <xf numFmtId="0" fontId="5" fillId="10" borderId="23" xfId="0" applyFont="1" applyFill="1" applyBorder="1">
      <alignment vertical="center"/>
    </xf>
    <xf numFmtId="0" fontId="5" fillId="10" borderId="26" xfId="0" applyFont="1" applyFill="1" applyBorder="1">
      <alignment vertical="center"/>
    </xf>
    <xf numFmtId="0" fontId="5" fillId="10" borderId="24" xfId="0" applyFont="1" applyFill="1" applyBorder="1">
      <alignment vertical="center"/>
    </xf>
    <xf numFmtId="0" fontId="5" fillId="10" borderId="27" xfId="0" applyFont="1" applyFill="1" applyBorder="1">
      <alignment vertical="center"/>
    </xf>
    <xf numFmtId="0" fontId="5" fillId="10" borderId="25" xfId="0" applyFont="1" applyFill="1" applyBorder="1">
      <alignment vertical="center"/>
    </xf>
    <xf numFmtId="0" fontId="5" fillId="10" borderId="28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1</xdr:row>
      <xdr:rowOff>114299</xdr:rowOff>
    </xdr:from>
    <xdr:to>
      <xdr:col>5</xdr:col>
      <xdr:colOff>571500</xdr:colOff>
      <xdr:row>6</xdr:row>
      <xdr:rowOff>219074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5EB8EFB7-AFEA-4234-BA8F-1A43D821788C}"/>
            </a:ext>
          </a:extLst>
        </xdr:cNvPr>
        <xdr:cNvSpPr txBox="1">
          <a:spLocks noChangeArrowheads="1"/>
        </xdr:cNvSpPr>
      </xdr:nvSpPr>
      <xdr:spPr bwMode="auto">
        <a:xfrm>
          <a:off x="1565910" y="342899"/>
          <a:ext cx="1817370" cy="1247775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１２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228600</xdr:colOff>
      <xdr:row>8</xdr:row>
      <xdr:rowOff>180975</xdr:rowOff>
    </xdr:from>
    <xdr:to>
      <xdr:col>13</xdr:col>
      <xdr:colOff>47625</xdr:colOff>
      <xdr:row>12</xdr:row>
      <xdr:rowOff>161925</xdr:rowOff>
    </xdr:to>
    <xdr:grpSp>
      <xdr:nvGrpSpPr>
        <xdr:cNvPr id="3" name="Group 870">
          <a:extLst>
            <a:ext uri="{FF2B5EF4-FFF2-40B4-BE49-F238E27FC236}">
              <a16:creationId xmlns:a16="http://schemas.microsoft.com/office/drawing/2014/main" id="{722B9EC1-64B1-4F76-88C1-31F1D3347170}"/>
            </a:ext>
          </a:extLst>
        </xdr:cNvPr>
        <xdr:cNvGrpSpPr>
          <a:grpSpLocks/>
        </xdr:cNvGrpSpPr>
      </xdr:nvGrpSpPr>
      <xdr:grpSpPr bwMode="auto">
        <a:xfrm>
          <a:off x="1059180" y="2009775"/>
          <a:ext cx="6356985" cy="895350"/>
          <a:chOff x="80" y="157"/>
          <a:chExt cx="652" cy="70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1F33BD7-1245-1A2D-BB02-EE45ADCE9B5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189FE19-E240-CF20-1543-B9A73F1585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36514BC-56CF-FA83-D9D3-281F25657C6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82" y="158"/>
            <a:ext cx="50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FD67465-C38D-6D4D-F1D2-508ABB2B773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0" y="157"/>
            <a:ext cx="55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184785</xdr:colOff>
      <xdr:row>58</xdr:row>
      <xdr:rowOff>287655</xdr:rowOff>
    </xdr:from>
    <xdr:to>
      <xdr:col>2</xdr:col>
      <xdr:colOff>108585</xdr:colOff>
      <xdr:row>59</xdr:row>
      <xdr:rowOff>104775</xdr:rowOff>
    </xdr:to>
    <xdr:pic>
      <xdr:nvPicPr>
        <xdr:cNvPr id="8" name="Picture 831">
          <a:extLst>
            <a:ext uri="{FF2B5EF4-FFF2-40B4-BE49-F238E27FC236}">
              <a16:creationId xmlns:a16="http://schemas.microsoft.com/office/drawing/2014/main" id="{CE09B96A-6FDB-45A5-BF21-B0D398C8FD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05765" y="13546455"/>
          <a:ext cx="533400" cy="342900"/>
        </a:xfrm>
        <a:prstGeom prst="rect">
          <a:avLst/>
        </a:prstGeom>
        <a:noFill/>
      </xdr:spPr>
    </xdr:pic>
    <xdr:clientData/>
  </xdr:twoCellAnchor>
  <xdr:twoCellAnchor>
    <xdr:from>
      <xdr:col>11</xdr:col>
      <xdr:colOff>325754</xdr:colOff>
      <xdr:row>58</xdr:row>
      <xdr:rowOff>403860</xdr:rowOff>
    </xdr:from>
    <xdr:to>
      <xdr:col>12</xdr:col>
      <xdr:colOff>140970</xdr:colOff>
      <xdr:row>59</xdr:row>
      <xdr:rowOff>219075</xdr:rowOff>
    </xdr:to>
    <xdr:pic>
      <xdr:nvPicPr>
        <xdr:cNvPr id="9" name="Picture 869">
          <a:extLst>
            <a:ext uri="{FF2B5EF4-FFF2-40B4-BE49-F238E27FC236}">
              <a16:creationId xmlns:a16="http://schemas.microsoft.com/office/drawing/2014/main" id="{E202D12D-0EAE-43FA-879E-861E907FCF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353174" y="13662660"/>
          <a:ext cx="516256" cy="3409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342900</xdr:colOff>
      <xdr:row>77</xdr:row>
      <xdr:rowOff>742950</xdr:rowOff>
    </xdr:from>
    <xdr:to>
      <xdr:col>2</xdr:col>
      <xdr:colOff>247650</xdr:colOff>
      <xdr:row>77</xdr:row>
      <xdr:rowOff>1038225</xdr:rowOff>
    </xdr:to>
    <xdr:pic>
      <xdr:nvPicPr>
        <xdr:cNvPr id="10" name="Picture 872">
          <a:extLst>
            <a:ext uri="{FF2B5EF4-FFF2-40B4-BE49-F238E27FC236}">
              <a16:creationId xmlns:a16="http://schemas.microsoft.com/office/drawing/2014/main" id="{2FD7A571-C277-4722-A0BE-DCEF86B811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3880" y="17826990"/>
          <a:ext cx="514350" cy="5715"/>
        </a:xfrm>
        <a:prstGeom prst="rect">
          <a:avLst/>
        </a:prstGeom>
        <a:noFill/>
      </xdr:spPr>
    </xdr:pic>
    <xdr:clientData/>
  </xdr:twoCellAnchor>
  <xdr:twoCellAnchor>
    <xdr:from>
      <xdr:col>13</xdr:col>
      <xdr:colOff>66675</xdr:colOff>
      <xdr:row>76</xdr:row>
      <xdr:rowOff>47625</xdr:rowOff>
    </xdr:from>
    <xdr:to>
      <xdr:col>13</xdr:col>
      <xdr:colOff>581025</xdr:colOff>
      <xdr:row>77</xdr:row>
      <xdr:rowOff>123825</xdr:rowOff>
    </xdr:to>
    <xdr:pic>
      <xdr:nvPicPr>
        <xdr:cNvPr id="11" name="Picture 873">
          <a:extLst>
            <a:ext uri="{FF2B5EF4-FFF2-40B4-BE49-F238E27FC236}">
              <a16:creationId xmlns:a16="http://schemas.microsoft.com/office/drawing/2014/main" id="{4D4C85E8-2B01-4A95-B1E8-FC3CB53FE8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282815" y="17421225"/>
          <a:ext cx="5143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85725</xdr:colOff>
      <xdr:row>94</xdr:row>
      <xdr:rowOff>209550</xdr:rowOff>
    </xdr:from>
    <xdr:to>
      <xdr:col>13</xdr:col>
      <xdr:colOff>600075</xdr:colOff>
      <xdr:row>96</xdr:row>
      <xdr:rowOff>104775</xdr:rowOff>
    </xdr:to>
    <xdr:pic>
      <xdr:nvPicPr>
        <xdr:cNvPr id="12" name="Picture 875">
          <a:extLst>
            <a:ext uri="{FF2B5EF4-FFF2-40B4-BE49-F238E27FC236}">
              <a16:creationId xmlns:a16="http://schemas.microsoft.com/office/drawing/2014/main" id="{D10EC8EB-767C-4195-920E-B08F2F2A6A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301865" y="21743670"/>
          <a:ext cx="514350" cy="3752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</xdr:colOff>
      <xdr:row>95</xdr:row>
      <xdr:rowOff>0</xdr:rowOff>
    </xdr:from>
    <xdr:to>
      <xdr:col>2</xdr:col>
      <xdr:colOff>600075</xdr:colOff>
      <xdr:row>96</xdr:row>
      <xdr:rowOff>142875</xdr:rowOff>
    </xdr:to>
    <xdr:pic>
      <xdr:nvPicPr>
        <xdr:cNvPr id="13" name="Picture 876">
          <a:extLst>
            <a:ext uri="{FF2B5EF4-FFF2-40B4-BE49-F238E27FC236}">
              <a16:creationId xmlns:a16="http://schemas.microsoft.com/office/drawing/2014/main" id="{47ED1181-1031-4D59-9AF9-DCE0F7D9A8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40105" y="21785580"/>
          <a:ext cx="590550" cy="371475"/>
        </a:xfrm>
        <a:prstGeom prst="rect">
          <a:avLst/>
        </a:prstGeom>
        <a:noFill/>
      </xdr:spPr>
    </xdr:pic>
    <xdr:clientData/>
  </xdr:twoCellAnchor>
  <xdr:twoCellAnchor>
    <xdr:from>
      <xdr:col>12</xdr:col>
      <xdr:colOff>394335</xdr:colOff>
      <xdr:row>58</xdr:row>
      <xdr:rowOff>169546</xdr:rowOff>
    </xdr:from>
    <xdr:to>
      <xdr:col>17</xdr:col>
      <xdr:colOff>129540</xdr:colOff>
      <xdr:row>59</xdr:row>
      <xdr:rowOff>100966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68268E0D-F148-427B-8B48-43EE6D9891C4}"/>
            </a:ext>
          </a:extLst>
        </xdr:cNvPr>
        <xdr:cNvSpPr txBox="1"/>
      </xdr:nvSpPr>
      <xdr:spPr>
        <a:xfrm>
          <a:off x="7122795" y="13428346"/>
          <a:ext cx="3042285" cy="45720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「合格」以外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非表示に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設定します！</a:t>
          </a:r>
        </a:p>
      </xdr:txBody>
    </xdr:sp>
    <xdr:clientData/>
  </xdr:twoCellAnchor>
  <xdr:twoCellAnchor>
    <xdr:from>
      <xdr:col>13</xdr:col>
      <xdr:colOff>628650</xdr:colOff>
      <xdr:row>72</xdr:row>
      <xdr:rowOff>66675</xdr:rowOff>
    </xdr:from>
    <xdr:to>
      <xdr:col>16</xdr:col>
      <xdr:colOff>685800</xdr:colOff>
      <xdr:row>75</xdr:row>
      <xdr:rowOff>123825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83D9346D-C79F-492B-A28B-00BA379D3B27}"/>
            </a:ext>
          </a:extLst>
        </xdr:cNvPr>
        <xdr:cNvSpPr txBox="1"/>
      </xdr:nvSpPr>
      <xdr:spPr>
        <a:xfrm>
          <a:off x="7844790" y="16525875"/>
          <a:ext cx="1954530" cy="7429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論理式で、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７０点以上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は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&gt;=70</a:t>
          </a:r>
          <a:r>
            <a:rPr kumimoji="1" lang="ja-JP" altLang="en-US" sz="1100"/>
            <a:t>」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と入力</a:t>
          </a:r>
        </a:p>
      </xdr:txBody>
    </xdr:sp>
    <xdr:clientData/>
  </xdr:twoCellAnchor>
  <xdr:twoCellAnchor editAs="oneCell">
    <xdr:from>
      <xdr:col>6</xdr:col>
      <xdr:colOff>62865</xdr:colOff>
      <xdr:row>61</xdr:row>
      <xdr:rowOff>133350</xdr:rowOff>
    </xdr:from>
    <xdr:to>
      <xdr:col>12</xdr:col>
      <xdr:colOff>594360</xdr:colOff>
      <xdr:row>68</xdr:row>
      <xdr:rowOff>167640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A316CA2F-201B-4487-B56F-C2CF0E275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568065" y="14077950"/>
          <a:ext cx="3602355" cy="1634490"/>
        </a:xfrm>
        <a:prstGeom prst="rect">
          <a:avLst/>
        </a:prstGeom>
      </xdr:spPr>
    </xdr:pic>
    <xdr:clientData/>
  </xdr:twoCellAnchor>
  <xdr:twoCellAnchor>
    <xdr:from>
      <xdr:col>6</xdr:col>
      <xdr:colOff>415290</xdr:colOff>
      <xdr:row>77</xdr:row>
      <xdr:rowOff>80011</xdr:rowOff>
    </xdr:from>
    <xdr:to>
      <xdr:col>12</xdr:col>
      <xdr:colOff>175260</xdr:colOff>
      <xdr:row>79</xdr:row>
      <xdr:rowOff>80011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2E6BDC28-DFBF-441B-AF42-9956E453E994}"/>
            </a:ext>
          </a:extLst>
        </xdr:cNvPr>
        <xdr:cNvSpPr txBox="1"/>
      </xdr:nvSpPr>
      <xdr:spPr>
        <a:xfrm>
          <a:off x="3920490" y="17682211"/>
          <a:ext cx="2830830" cy="457200"/>
        </a:xfrm>
        <a:prstGeom prst="rect">
          <a:avLst/>
        </a:prstGeom>
        <a:solidFill>
          <a:schemeClr val="accent5">
            <a:lumMod val="40000"/>
            <a:lumOff val="60000"/>
          </a:schemeClr>
        </a:solidFill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「合格」以外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非表示に</a:t>
          </a:r>
          <a:r>
            <a:rPr kumimoji="1" lang="ja-JP" altLang="en-US" sz="1200" b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設定します！</a:t>
          </a:r>
        </a:p>
      </xdr:txBody>
    </xdr:sp>
    <xdr:clientData/>
  </xdr:twoCellAnchor>
  <xdr:twoCellAnchor>
    <xdr:from>
      <xdr:col>2</xdr:col>
      <xdr:colOff>47624</xdr:colOff>
      <xdr:row>75</xdr:row>
      <xdr:rowOff>228599</xdr:rowOff>
    </xdr:from>
    <xdr:to>
      <xdr:col>2</xdr:col>
      <xdr:colOff>628649</xdr:colOff>
      <xdr:row>77</xdr:row>
      <xdr:rowOff>123824</xdr:rowOff>
    </xdr:to>
    <xdr:pic>
      <xdr:nvPicPr>
        <xdr:cNvPr id="18" name="Picture 831">
          <a:extLst>
            <a:ext uri="{FF2B5EF4-FFF2-40B4-BE49-F238E27FC236}">
              <a16:creationId xmlns:a16="http://schemas.microsoft.com/office/drawing/2014/main" id="{43FD83F9-EED3-47E4-B472-5B2AD45C0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78204" y="17373599"/>
          <a:ext cx="581025" cy="352425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66676</xdr:colOff>
      <xdr:row>83</xdr:row>
      <xdr:rowOff>49530</xdr:rowOff>
    </xdr:from>
    <xdr:to>
      <xdr:col>12</xdr:col>
      <xdr:colOff>580566</xdr:colOff>
      <xdr:row>90</xdr:row>
      <xdr:rowOff>83819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F3383019-39DB-4065-B065-6AF26AC2D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571876" y="19023330"/>
          <a:ext cx="3584750" cy="1634489"/>
        </a:xfrm>
        <a:prstGeom prst="rect">
          <a:avLst/>
        </a:prstGeom>
      </xdr:spPr>
    </xdr:pic>
    <xdr:clientData/>
  </xdr:twoCellAnchor>
  <xdr:twoCellAnchor editAs="oneCell">
    <xdr:from>
      <xdr:col>4</xdr:col>
      <xdr:colOff>220980</xdr:colOff>
      <xdr:row>109</xdr:row>
      <xdr:rowOff>110490</xdr:rowOff>
    </xdr:from>
    <xdr:to>
      <xdr:col>13</xdr:col>
      <xdr:colOff>529590</xdr:colOff>
      <xdr:row>117</xdr:row>
      <xdr:rowOff>137108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3B1963AA-9251-4A70-AC92-59F3EADA8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545080" y="25408890"/>
          <a:ext cx="5353050" cy="1855418"/>
        </a:xfrm>
        <a:prstGeom prst="rect">
          <a:avLst/>
        </a:prstGeom>
      </xdr:spPr>
    </xdr:pic>
    <xdr:clientData/>
  </xdr:twoCellAnchor>
  <xdr:twoCellAnchor editAs="oneCell">
    <xdr:from>
      <xdr:col>9</xdr:col>
      <xdr:colOff>182880</xdr:colOff>
      <xdr:row>16</xdr:row>
      <xdr:rowOff>7620</xdr:rowOff>
    </xdr:from>
    <xdr:to>
      <xdr:col>17</xdr:col>
      <xdr:colOff>358140</xdr:colOff>
      <xdr:row>23</xdr:row>
      <xdr:rowOff>91440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16C49BBE-B935-4D6A-A8FC-562244541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8220" y="3665220"/>
          <a:ext cx="5311140" cy="1684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6F6FE-128F-40B4-B2D2-DA00AACEA8B1}">
  <dimension ref="A1:Q142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10" customWidth="1"/>
    <col min="2" max="2" width="8" style="9" customWidth="1"/>
    <col min="3" max="3" width="10.3984375" style="9" customWidth="1"/>
    <col min="4" max="4" width="9.19921875" style="9" customWidth="1"/>
    <col min="5" max="5" width="8.3984375" style="9" customWidth="1"/>
    <col min="6" max="6" width="9.09765625" style="9" customWidth="1"/>
    <col min="7" max="7" width="9.3984375" style="9" customWidth="1"/>
    <col min="8" max="8" width="3.69921875" style="9" customWidth="1"/>
    <col min="9" max="9" width="1.59765625" style="9" customWidth="1"/>
    <col min="10" max="10" width="8" style="9" customWidth="1"/>
    <col min="11" max="11" width="8.3984375" style="9" customWidth="1"/>
    <col min="12" max="12" width="9.19921875" style="9" customWidth="1"/>
    <col min="13" max="13" width="8.3984375" style="9" customWidth="1"/>
    <col min="14" max="14" width="9.09765625" style="9" customWidth="1"/>
    <col min="15" max="15" width="7.3984375" style="9" customWidth="1"/>
    <col min="16" max="16" width="8.3984375" style="9" customWidth="1"/>
    <col min="17" max="17" width="10.09765625" style="9" customWidth="1"/>
    <col min="18" max="21" width="8.3984375" style="9" customWidth="1"/>
    <col min="22" max="16384" width="9" style="9"/>
  </cols>
  <sheetData>
    <row r="1" spans="1:15" ht="18" customHeight="1" x14ac:dyDescent="0.45">
      <c r="A1" s="44" t="s">
        <v>46</v>
      </c>
      <c r="B1" s="44"/>
      <c r="C1" s="44"/>
      <c r="D1" s="44"/>
      <c r="E1" s="44"/>
      <c r="F1" s="44"/>
      <c r="G1" s="44"/>
    </row>
    <row r="9" spans="1:15" ht="18" customHeight="1" x14ac:dyDescent="0.45"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"/>
    </row>
    <row r="10" spans="1:15" s="11" customFormat="1" ht="18" customHeight="1" x14ac:dyDescent="0.4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45">
      <c r="A11" s="11"/>
      <c r="B11" s="2"/>
      <c r="C11" s="11"/>
      <c r="D11" s="11"/>
      <c r="E11" s="12"/>
      <c r="F11" s="2"/>
      <c r="G11" s="13"/>
      <c r="H11" s="11"/>
      <c r="I11" s="11"/>
      <c r="J11" s="11"/>
      <c r="K11" s="11"/>
      <c r="L11" s="11"/>
      <c r="M11" s="11"/>
      <c r="N11" s="11"/>
      <c r="O11" s="11"/>
    </row>
    <row r="12" spans="1:15" ht="18" customHeight="1" x14ac:dyDescent="0.45">
      <c r="A12" s="11"/>
      <c r="E12" s="11"/>
      <c r="F12" s="11"/>
      <c r="G12" s="11"/>
      <c r="H12" s="11"/>
      <c r="I12" s="11"/>
      <c r="O12" s="11"/>
    </row>
    <row r="13" spans="1:15" ht="18" customHeight="1" x14ac:dyDescent="0.45">
      <c r="A13" s="11"/>
      <c r="E13" s="11"/>
      <c r="F13" s="11"/>
      <c r="G13" s="11"/>
      <c r="H13" s="11"/>
      <c r="I13" s="11"/>
      <c r="O13" s="11"/>
    </row>
    <row r="14" spans="1:15" ht="18" customHeight="1" x14ac:dyDescent="0.45">
      <c r="A14" s="11"/>
      <c r="E14" s="11"/>
      <c r="F14" s="11"/>
      <c r="G14" s="11"/>
      <c r="H14" s="11"/>
      <c r="I14" s="11"/>
      <c r="O14" s="11"/>
    </row>
    <row r="15" spans="1:15" ht="18" customHeight="1" x14ac:dyDescent="0.45">
      <c r="A15" s="11"/>
      <c r="E15" s="11"/>
      <c r="F15" s="11"/>
      <c r="G15" s="11"/>
      <c r="H15" s="11"/>
      <c r="I15" s="11"/>
      <c r="O15" s="11"/>
    </row>
    <row r="16" spans="1:15" ht="18" customHeight="1" thickBot="1" x14ac:dyDescent="0.5">
      <c r="B16" s="3">
        <v>1</v>
      </c>
      <c r="K16" s="45" t="s">
        <v>0</v>
      </c>
      <c r="L16" s="45"/>
      <c r="M16" s="45"/>
      <c r="N16" s="45"/>
    </row>
    <row r="17" spans="2:15" ht="18" customHeight="1" thickTop="1" x14ac:dyDescent="0.45">
      <c r="C17" s="4"/>
    </row>
    <row r="18" spans="2:15" ht="18" customHeight="1" x14ac:dyDescent="0.45">
      <c r="B18" s="9" t="s">
        <v>1</v>
      </c>
    </row>
    <row r="19" spans="2:15" ht="18" customHeight="1" x14ac:dyDescent="0.45">
      <c r="G19" s="14"/>
    </row>
    <row r="21" spans="2:15" ht="18" customHeight="1" x14ac:dyDescent="0.45">
      <c r="B21" s="10" t="s">
        <v>2</v>
      </c>
      <c r="C21" s="9" t="s">
        <v>3</v>
      </c>
    </row>
    <row r="22" spans="2:15" ht="18" customHeight="1" x14ac:dyDescent="0.45">
      <c r="C22" s="15"/>
    </row>
    <row r="24" spans="2:15" ht="18" customHeight="1" x14ac:dyDescent="0.45">
      <c r="B24" s="10" t="s">
        <v>4</v>
      </c>
      <c r="C24" s="10" t="s">
        <v>5</v>
      </c>
    </row>
    <row r="25" spans="2:15" ht="18" customHeight="1" thickBot="1" x14ac:dyDescent="0.5">
      <c r="J25" s="16"/>
      <c r="K25" s="47" t="s">
        <v>6</v>
      </c>
      <c r="L25" s="47" t="s">
        <v>7</v>
      </c>
      <c r="M25" s="47" t="s">
        <v>8</v>
      </c>
      <c r="N25" s="17" t="s">
        <v>9</v>
      </c>
      <c r="O25" s="18" t="s">
        <v>10</v>
      </c>
    </row>
    <row r="26" spans="2:15" ht="18" customHeight="1" thickTop="1" x14ac:dyDescent="0.45">
      <c r="E26" s="14" t="s">
        <v>10</v>
      </c>
      <c r="J26" s="46" t="s">
        <v>11</v>
      </c>
      <c r="K26" s="52" t="s">
        <v>12</v>
      </c>
      <c r="L26" s="53" t="s">
        <v>13</v>
      </c>
      <c r="M26" s="49" t="s">
        <v>14</v>
      </c>
      <c r="N26" s="48"/>
      <c r="O26" s="2">
        <f>COUNTBLANK(K26:M26)</f>
        <v>0</v>
      </c>
    </row>
    <row r="27" spans="2:15" ht="18" customHeight="1" x14ac:dyDescent="0.45">
      <c r="C27" s="16" t="s">
        <v>15</v>
      </c>
      <c r="D27" s="19"/>
      <c r="E27" s="20">
        <f>COUNTA(K26:K38)</f>
        <v>8</v>
      </c>
      <c r="J27" s="46" t="s">
        <v>16</v>
      </c>
      <c r="K27" s="54" t="s">
        <v>12</v>
      </c>
      <c r="L27" s="55"/>
      <c r="M27" s="50" t="s">
        <v>17</v>
      </c>
      <c r="N27" s="48"/>
      <c r="O27" s="2">
        <f t="shared" ref="O27:O38" si="0">COUNTBLANK(K27:M27)</f>
        <v>1</v>
      </c>
    </row>
    <row r="28" spans="2:15" ht="18" customHeight="1" x14ac:dyDescent="0.45">
      <c r="C28" s="16" t="s">
        <v>9</v>
      </c>
      <c r="D28" s="19"/>
      <c r="E28" s="20">
        <f>COUNTBLANK(K26:K38)</f>
        <v>5</v>
      </c>
      <c r="J28" s="46" t="s">
        <v>18</v>
      </c>
      <c r="K28" s="54" t="s">
        <v>12</v>
      </c>
      <c r="L28" s="55" t="s">
        <v>19</v>
      </c>
      <c r="M28" s="50" t="s">
        <v>20</v>
      </c>
      <c r="N28" s="48"/>
      <c r="O28" s="2">
        <f t="shared" si="0"/>
        <v>0</v>
      </c>
    </row>
    <row r="29" spans="2:15" ht="18" customHeight="1" x14ac:dyDescent="0.45">
      <c r="C29" s="15"/>
      <c r="J29" s="46" t="s">
        <v>21</v>
      </c>
      <c r="K29" s="54"/>
      <c r="L29" s="55" t="s">
        <v>19</v>
      </c>
      <c r="M29" s="50" t="s">
        <v>17</v>
      </c>
      <c r="N29" s="48"/>
      <c r="O29" s="2">
        <f t="shared" si="0"/>
        <v>1</v>
      </c>
    </row>
    <row r="30" spans="2:15" ht="18" customHeight="1" x14ac:dyDescent="0.45">
      <c r="C30" s="15"/>
      <c r="J30" s="46" t="s">
        <v>22</v>
      </c>
      <c r="K30" s="54"/>
      <c r="L30" s="55" t="s">
        <v>19</v>
      </c>
      <c r="M30" s="50" t="s">
        <v>14</v>
      </c>
      <c r="N30" s="48"/>
      <c r="O30" s="2">
        <f t="shared" si="0"/>
        <v>1</v>
      </c>
    </row>
    <row r="31" spans="2:15" ht="18" customHeight="1" x14ac:dyDescent="0.45">
      <c r="J31" s="46" t="s">
        <v>23</v>
      </c>
      <c r="K31" s="54" t="s">
        <v>12</v>
      </c>
      <c r="L31" s="55" t="s">
        <v>19</v>
      </c>
      <c r="M31" s="50" t="s">
        <v>20</v>
      </c>
      <c r="N31" s="48"/>
      <c r="O31" s="2">
        <f t="shared" si="0"/>
        <v>0</v>
      </c>
    </row>
    <row r="32" spans="2:15" ht="18" customHeight="1" x14ac:dyDescent="0.45">
      <c r="B32" s="10" t="s">
        <v>24</v>
      </c>
      <c r="C32" s="10" t="s">
        <v>25</v>
      </c>
      <c r="J32" s="46" t="s">
        <v>26</v>
      </c>
      <c r="K32" s="54" t="s">
        <v>12</v>
      </c>
      <c r="L32" s="55"/>
      <c r="M32" s="50" t="s">
        <v>17</v>
      </c>
      <c r="N32" s="48"/>
      <c r="O32" s="2">
        <f t="shared" si="0"/>
        <v>1</v>
      </c>
    </row>
    <row r="33" spans="2:15" ht="18" customHeight="1" x14ac:dyDescent="0.45">
      <c r="J33" s="46" t="s">
        <v>27</v>
      </c>
      <c r="K33" s="54"/>
      <c r="L33" s="55" t="s">
        <v>19</v>
      </c>
      <c r="M33" s="50" t="s">
        <v>17</v>
      </c>
      <c r="N33" s="48"/>
      <c r="O33" s="2">
        <f t="shared" si="0"/>
        <v>1</v>
      </c>
    </row>
    <row r="34" spans="2:15" ht="18" customHeight="1" x14ac:dyDescent="0.45">
      <c r="F34" s="9" t="s">
        <v>28</v>
      </c>
      <c r="J34" s="46" t="s">
        <v>29</v>
      </c>
      <c r="K34" s="54" t="s">
        <v>12</v>
      </c>
      <c r="L34" s="55" t="s">
        <v>19</v>
      </c>
      <c r="M34" s="50" t="s">
        <v>20</v>
      </c>
      <c r="N34" s="48"/>
      <c r="O34" s="2">
        <f t="shared" si="0"/>
        <v>0</v>
      </c>
    </row>
    <row r="35" spans="2:15" ht="18" customHeight="1" x14ac:dyDescent="0.45">
      <c r="E35" s="14" t="s">
        <v>10</v>
      </c>
      <c r="J35" s="46" t="s">
        <v>30</v>
      </c>
      <c r="K35" s="54" t="s">
        <v>12</v>
      </c>
      <c r="L35" s="55" t="s">
        <v>19</v>
      </c>
      <c r="M35" s="50" t="s">
        <v>14</v>
      </c>
      <c r="N35" s="48"/>
      <c r="O35" s="2">
        <f t="shared" si="0"/>
        <v>0</v>
      </c>
    </row>
    <row r="36" spans="2:15" ht="18" customHeight="1" x14ac:dyDescent="0.45">
      <c r="C36" s="16" t="s">
        <v>19</v>
      </c>
      <c r="D36" s="19"/>
      <c r="E36" s="20">
        <f>COUNTIF($L$26:$L$38,C36)</f>
        <v>9</v>
      </c>
      <c r="J36" s="46" t="s">
        <v>31</v>
      </c>
      <c r="K36" s="54"/>
      <c r="L36" s="55" t="s">
        <v>13</v>
      </c>
      <c r="M36" s="50" t="s">
        <v>20</v>
      </c>
      <c r="N36" s="48"/>
      <c r="O36" s="2">
        <f t="shared" si="0"/>
        <v>1</v>
      </c>
    </row>
    <row r="37" spans="2:15" ht="18" customHeight="1" x14ac:dyDescent="0.45">
      <c r="C37" s="16" t="s">
        <v>13</v>
      </c>
      <c r="D37" s="19"/>
      <c r="E37" s="20">
        <f>COUNTIF($L$26:$L$38,C37)</f>
        <v>2</v>
      </c>
      <c r="J37" s="46" t="s">
        <v>32</v>
      </c>
      <c r="K37" s="54" t="s">
        <v>12</v>
      </c>
      <c r="L37" s="55" t="s">
        <v>19</v>
      </c>
      <c r="M37" s="50" t="s">
        <v>20</v>
      </c>
      <c r="N37" s="48"/>
      <c r="O37" s="2">
        <f t="shared" si="0"/>
        <v>0</v>
      </c>
    </row>
    <row r="38" spans="2:15" ht="18" customHeight="1" thickBot="1" x14ac:dyDescent="0.5">
      <c r="C38" s="16" t="s">
        <v>9</v>
      </c>
      <c r="D38" s="19"/>
      <c r="E38" s="20">
        <f>COUNTBLANK(L26:L38)</f>
        <v>2</v>
      </c>
      <c r="J38" s="46" t="s">
        <v>33</v>
      </c>
      <c r="K38" s="56"/>
      <c r="L38" s="57" t="s">
        <v>19</v>
      </c>
      <c r="M38" s="51" t="s">
        <v>17</v>
      </c>
      <c r="N38" s="48"/>
      <c r="O38" s="2">
        <f t="shared" si="0"/>
        <v>1</v>
      </c>
    </row>
    <row r="39" spans="2:15" ht="18" customHeight="1" thickTop="1" x14ac:dyDescent="0.2">
      <c r="C39" s="9" ph="1"/>
    </row>
    <row r="40" spans="2:15" ht="18" customHeight="1" x14ac:dyDescent="0.2">
      <c r="C40" s="9" ph="1"/>
    </row>
    <row r="41" spans="2:15" ht="18" customHeight="1" x14ac:dyDescent="0.2">
      <c r="C41" s="9" ph="1"/>
    </row>
    <row r="42" spans="2:15" ht="18" customHeight="1" x14ac:dyDescent="0.45">
      <c r="B42" s="10" t="s">
        <v>34</v>
      </c>
      <c r="C42" s="10" t="s">
        <v>35</v>
      </c>
    </row>
    <row r="43" spans="2:15" ht="18" customHeight="1" x14ac:dyDescent="0.45">
      <c r="E43" s="14" t="s">
        <v>10</v>
      </c>
    </row>
    <row r="44" spans="2:15" ht="18" customHeight="1" x14ac:dyDescent="0.45">
      <c r="C44" s="16" t="s">
        <v>14</v>
      </c>
      <c r="D44" s="19"/>
      <c r="E44" s="20">
        <f>COUNTIF(M26:M38,C44)</f>
        <v>3</v>
      </c>
    </row>
    <row r="45" spans="2:15" ht="18" customHeight="1" x14ac:dyDescent="0.45">
      <c r="C45" s="16" t="s">
        <v>36</v>
      </c>
      <c r="D45" s="19"/>
      <c r="E45" s="20">
        <f>COUNTA(M26:M38)-COUNTIF(M26:M38,M26)</f>
        <v>10</v>
      </c>
    </row>
    <row r="51" spans="2:17" ht="18" customHeight="1" thickBot="1" x14ac:dyDescent="0.5">
      <c r="B51" s="3">
        <v>2</v>
      </c>
      <c r="K51" s="45" t="s">
        <v>0</v>
      </c>
      <c r="L51" s="45"/>
      <c r="M51" s="45"/>
      <c r="N51" s="45"/>
    </row>
    <row r="52" spans="2:17" ht="18" customHeight="1" thickTop="1" x14ac:dyDescent="0.45">
      <c r="C52" s="4"/>
    </row>
    <row r="53" spans="2:17" ht="18" customHeight="1" x14ac:dyDescent="0.45">
      <c r="B53" s="9" t="s">
        <v>1</v>
      </c>
      <c r="J53" s="9" t="s">
        <v>1</v>
      </c>
    </row>
    <row r="55" spans="2:17" ht="18" customHeight="1" x14ac:dyDescent="0.45">
      <c r="F55" s="10" t="s">
        <v>2</v>
      </c>
      <c r="G55" s="9" t="s">
        <v>47</v>
      </c>
      <c r="J55" s="10"/>
    </row>
    <row r="56" spans="2:17" ht="18" customHeight="1" x14ac:dyDescent="0.45">
      <c r="G56" s="11" t="s">
        <v>48</v>
      </c>
      <c r="K56" s="11"/>
    </row>
    <row r="57" spans="2:17" ht="18" customHeight="1" x14ac:dyDescent="0.45">
      <c r="G57" s="43" t="s">
        <v>49</v>
      </c>
      <c r="H57" s="43"/>
      <c r="I57" s="43"/>
      <c r="J57" s="43"/>
      <c r="K57" s="11"/>
    </row>
    <row r="58" spans="2:17" ht="18" customHeight="1" x14ac:dyDescent="0.45">
      <c r="G58" s="43" t="s">
        <v>50</v>
      </c>
      <c r="H58" s="43"/>
      <c r="I58" s="43"/>
      <c r="J58" s="43"/>
      <c r="K58" s="11"/>
    </row>
    <row r="59" spans="2:17" ht="41.4" customHeight="1" x14ac:dyDescent="0.45"/>
    <row r="60" spans="2:17" ht="18" customHeight="1" thickBot="1" x14ac:dyDescent="0.5"/>
    <row r="61" spans="2:17" ht="18" customHeight="1" x14ac:dyDescent="0.45">
      <c r="C61" s="21" t="s">
        <v>37</v>
      </c>
      <c r="D61" s="22" t="s">
        <v>38</v>
      </c>
      <c r="E61" s="23" t="s">
        <v>39</v>
      </c>
      <c r="F61" s="24" t="s">
        <v>40</v>
      </c>
      <c r="G61" s="11"/>
      <c r="H61" s="11"/>
      <c r="I61" s="11"/>
      <c r="J61" s="11"/>
      <c r="N61" s="21" t="s">
        <v>37</v>
      </c>
      <c r="O61" s="22" t="s">
        <v>38</v>
      </c>
      <c r="P61" s="23" t="s">
        <v>39</v>
      </c>
      <c r="Q61" s="24" t="s">
        <v>40</v>
      </c>
    </row>
    <row r="62" spans="2:17" ht="18" customHeight="1" x14ac:dyDescent="0.45">
      <c r="C62" s="25" t="s">
        <v>11</v>
      </c>
      <c r="D62" s="26">
        <v>76</v>
      </c>
      <c r="E62" s="27">
        <v>75</v>
      </c>
      <c r="F62" s="28" t="str">
        <f>IF(AND(D62&gt;=70,E62&gt;=70),"合格","")</f>
        <v>合格</v>
      </c>
      <c r="G62" s="11"/>
      <c r="H62" s="11"/>
      <c r="I62" s="11"/>
      <c r="J62" s="11"/>
      <c r="N62" s="25" t="s">
        <v>11</v>
      </c>
      <c r="O62" s="26">
        <v>76</v>
      </c>
      <c r="P62" s="27">
        <v>75</v>
      </c>
      <c r="Q62" s="28"/>
    </row>
    <row r="63" spans="2:17" ht="18" customHeight="1" x14ac:dyDescent="0.45">
      <c r="C63" s="29" t="s">
        <v>16</v>
      </c>
      <c r="D63" s="30">
        <v>66</v>
      </c>
      <c r="E63" s="31">
        <v>68</v>
      </c>
      <c r="F63" s="32" t="str">
        <f t="shared" ref="F63:F70" si="1">IF(AND(D63&gt;=70,E63&gt;=70),"合格","")</f>
        <v/>
      </c>
      <c r="G63" s="11"/>
      <c r="H63" s="11"/>
      <c r="I63" s="11"/>
      <c r="J63" s="11"/>
      <c r="N63" s="29" t="s">
        <v>16</v>
      </c>
      <c r="O63" s="30">
        <v>66</v>
      </c>
      <c r="P63" s="31">
        <v>68</v>
      </c>
      <c r="Q63" s="32"/>
    </row>
    <row r="64" spans="2:17" ht="18" customHeight="1" x14ac:dyDescent="0.45">
      <c r="C64" s="29" t="s">
        <v>18</v>
      </c>
      <c r="D64" s="30">
        <v>82</v>
      </c>
      <c r="E64" s="31">
        <v>66</v>
      </c>
      <c r="F64" s="32" t="str">
        <f t="shared" si="1"/>
        <v/>
      </c>
      <c r="G64" s="11"/>
      <c r="H64" s="11"/>
      <c r="I64" s="11"/>
      <c r="J64" s="11"/>
      <c r="N64" s="29" t="s">
        <v>18</v>
      </c>
      <c r="O64" s="30">
        <v>82</v>
      </c>
      <c r="P64" s="31">
        <v>66</v>
      </c>
      <c r="Q64" s="32"/>
    </row>
    <row r="65" spans="2:17" ht="18" customHeight="1" x14ac:dyDescent="0.45">
      <c r="C65" s="29" t="s">
        <v>21</v>
      </c>
      <c r="D65" s="30">
        <v>55</v>
      </c>
      <c r="E65" s="31">
        <v>75</v>
      </c>
      <c r="F65" s="32" t="str">
        <f t="shared" si="1"/>
        <v/>
      </c>
      <c r="G65" s="11"/>
      <c r="H65" s="11"/>
      <c r="I65" s="11"/>
      <c r="J65" s="11"/>
      <c r="N65" s="29" t="s">
        <v>21</v>
      </c>
      <c r="O65" s="30">
        <v>55</v>
      </c>
      <c r="P65" s="31">
        <v>75</v>
      </c>
      <c r="Q65" s="32"/>
    </row>
    <row r="66" spans="2:17" ht="18" customHeight="1" x14ac:dyDescent="0.45">
      <c r="C66" s="29" t="s">
        <v>22</v>
      </c>
      <c r="D66" s="30">
        <v>71</v>
      </c>
      <c r="E66" s="31">
        <v>83</v>
      </c>
      <c r="F66" s="32" t="str">
        <f t="shared" si="1"/>
        <v>合格</v>
      </c>
      <c r="G66" s="11"/>
      <c r="H66" s="11"/>
      <c r="I66" s="11"/>
      <c r="J66" s="11"/>
      <c r="N66" s="29" t="s">
        <v>22</v>
      </c>
      <c r="O66" s="30">
        <v>71</v>
      </c>
      <c r="P66" s="31">
        <v>83</v>
      </c>
      <c r="Q66" s="32"/>
    </row>
    <row r="67" spans="2:17" ht="18" customHeight="1" x14ac:dyDescent="0.45">
      <c r="C67" s="29" t="s">
        <v>23</v>
      </c>
      <c r="D67" s="30">
        <v>60</v>
      </c>
      <c r="E67" s="31">
        <v>78</v>
      </c>
      <c r="F67" s="32" t="str">
        <f t="shared" si="1"/>
        <v/>
      </c>
      <c r="G67" s="11"/>
      <c r="H67" s="11"/>
      <c r="I67" s="11"/>
      <c r="J67" s="11"/>
      <c r="N67" s="29" t="s">
        <v>23</v>
      </c>
      <c r="O67" s="30">
        <v>60</v>
      </c>
      <c r="P67" s="31">
        <v>78</v>
      </c>
      <c r="Q67" s="32"/>
    </row>
    <row r="68" spans="2:17" ht="18" customHeight="1" x14ac:dyDescent="0.45">
      <c r="C68" s="29" t="s">
        <v>26</v>
      </c>
      <c r="D68" s="30">
        <v>45</v>
      </c>
      <c r="E68" s="31">
        <v>90</v>
      </c>
      <c r="F68" s="32" t="str">
        <f t="shared" si="1"/>
        <v/>
      </c>
      <c r="G68" s="11"/>
      <c r="H68" s="11"/>
      <c r="I68" s="11"/>
      <c r="J68" s="11"/>
      <c r="N68" s="29" t="s">
        <v>26</v>
      </c>
      <c r="O68" s="30">
        <v>45</v>
      </c>
      <c r="P68" s="31">
        <v>90</v>
      </c>
      <c r="Q68" s="32"/>
    </row>
    <row r="69" spans="2:17" ht="18" customHeight="1" x14ac:dyDescent="0.45">
      <c r="C69" s="29" t="s">
        <v>27</v>
      </c>
      <c r="D69" s="30">
        <v>69</v>
      </c>
      <c r="E69" s="31">
        <v>80</v>
      </c>
      <c r="F69" s="32" t="str">
        <f t="shared" si="1"/>
        <v/>
      </c>
      <c r="G69" s="11"/>
      <c r="H69" s="11"/>
      <c r="I69" s="11"/>
      <c r="J69" s="11"/>
      <c r="N69" s="29" t="s">
        <v>27</v>
      </c>
      <c r="O69" s="30">
        <v>69</v>
      </c>
      <c r="P69" s="31">
        <v>80</v>
      </c>
      <c r="Q69" s="32"/>
    </row>
    <row r="70" spans="2:17" ht="18" customHeight="1" thickBot="1" x14ac:dyDescent="0.5">
      <c r="C70" s="33" t="s">
        <v>29</v>
      </c>
      <c r="D70" s="34">
        <v>70</v>
      </c>
      <c r="E70" s="35">
        <v>70</v>
      </c>
      <c r="F70" s="36" t="str">
        <f t="shared" si="1"/>
        <v>合格</v>
      </c>
      <c r="G70" s="11"/>
      <c r="H70" s="11"/>
      <c r="I70" s="11"/>
      <c r="J70" s="11"/>
      <c r="N70" s="33" t="s">
        <v>29</v>
      </c>
      <c r="O70" s="34">
        <v>70</v>
      </c>
      <c r="P70" s="35">
        <v>70</v>
      </c>
      <c r="Q70" s="36"/>
    </row>
    <row r="71" spans="2:17" ht="18" customHeight="1" x14ac:dyDescent="0.2">
      <c r="C71" s="9" ph="1"/>
    </row>
    <row r="72" spans="2:17" ht="18" customHeight="1" x14ac:dyDescent="0.2">
      <c r="C72" s="9" ph="1"/>
    </row>
    <row r="73" spans="2:17" ht="18" customHeight="1" x14ac:dyDescent="0.2">
      <c r="C73" s="9" ph="1"/>
      <c r="F73" s="10" t="s">
        <v>4</v>
      </c>
      <c r="G73" s="37" t="s">
        <v>41</v>
      </c>
    </row>
    <row r="74" spans="2:17" ht="18" customHeight="1" x14ac:dyDescent="0.45">
      <c r="B74" s="10"/>
      <c r="C74" s="37"/>
    </row>
    <row r="75" spans="2:17" ht="18" customHeight="1" x14ac:dyDescent="0.45">
      <c r="C75" s="11"/>
      <c r="G75" s="43" t="s">
        <v>49</v>
      </c>
      <c r="H75" s="43"/>
      <c r="I75" s="43"/>
      <c r="J75" s="43"/>
    </row>
    <row r="76" spans="2:17" ht="18" customHeight="1" x14ac:dyDescent="0.45">
      <c r="C76" s="11"/>
      <c r="G76" s="43" t="s">
        <v>50</v>
      </c>
      <c r="H76" s="43"/>
      <c r="I76" s="43"/>
      <c r="J76" s="43"/>
    </row>
    <row r="78" spans="2:17" ht="18" customHeight="1" thickBot="1" x14ac:dyDescent="0.5"/>
    <row r="79" spans="2:17" ht="18" customHeight="1" x14ac:dyDescent="0.45">
      <c r="C79" s="5" t="s">
        <v>37</v>
      </c>
      <c r="D79" s="6" t="s">
        <v>38</v>
      </c>
      <c r="E79" s="7" t="s">
        <v>39</v>
      </c>
      <c r="F79" s="8" t="s">
        <v>40</v>
      </c>
      <c r="N79" s="5" t="s">
        <v>37</v>
      </c>
      <c r="O79" s="6" t="s">
        <v>38</v>
      </c>
      <c r="P79" s="7" t="s">
        <v>39</v>
      </c>
      <c r="Q79" s="8" t="s">
        <v>40</v>
      </c>
    </row>
    <row r="80" spans="2:17" ht="18" customHeight="1" x14ac:dyDescent="0.45">
      <c r="C80" s="38" t="s">
        <v>11</v>
      </c>
      <c r="D80" s="26">
        <v>76</v>
      </c>
      <c r="E80" s="27">
        <v>75</v>
      </c>
      <c r="F80" s="28" t="str">
        <f>IF(OR(D80&gt;=70,E80&gt;=70),"合格","")</f>
        <v>合格</v>
      </c>
      <c r="N80" s="38" t="s">
        <v>11</v>
      </c>
      <c r="O80" s="26">
        <v>76</v>
      </c>
      <c r="P80" s="27">
        <v>75</v>
      </c>
      <c r="Q80" s="28"/>
    </row>
    <row r="81" spans="3:17" ht="18" customHeight="1" x14ac:dyDescent="0.45">
      <c r="C81" s="39" t="s">
        <v>16</v>
      </c>
      <c r="D81" s="30">
        <v>66</v>
      </c>
      <c r="E81" s="31">
        <v>68</v>
      </c>
      <c r="F81" s="32" t="str">
        <f t="shared" ref="F81:F88" si="2">IF(OR(D81&gt;=70,E81&gt;=70),"合格","")</f>
        <v/>
      </c>
      <c r="N81" s="39" t="s">
        <v>16</v>
      </c>
      <c r="O81" s="30">
        <v>66</v>
      </c>
      <c r="P81" s="31">
        <v>68</v>
      </c>
      <c r="Q81" s="32"/>
    </row>
    <row r="82" spans="3:17" ht="18" customHeight="1" x14ac:dyDescent="0.45">
      <c r="C82" s="39" t="s">
        <v>18</v>
      </c>
      <c r="D82" s="30">
        <v>82</v>
      </c>
      <c r="E82" s="31">
        <v>66</v>
      </c>
      <c r="F82" s="32" t="str">
        <f t="shared" si="2"/>
        <v>合格</v>
      </c>
      <c r="N82" s="39" t="s">
        <v>18</v>
      </c>
      <c r="O82" s="30">
        <v>82</v>
      </c>
      <c r="P82" s="31">
        <v>66</v>
      </c>
      <c r="Q82" s="32"/>
    </row>
    <row r="83" spans="3:17" ht="18" customHeight="1" x14ac:dyDescent="0.45">
      <c r="C83" s="39" t="s">
        <v>21</v>
      </c>
      <c r="D83" s="30">
        <v>55</v>
      </c>
      <c r="E83" s="31">
        <v>75</v>
      </c>
      <c r="F83" s="32" t="str">
        <f t="shared" si="2"/>
        <v>合格</v>
      </c>
      <c r="N83" s="39" t="s">
        <v>21</v>
      </c>
      <c r="O83" s="30">
        <v>55</v>
      </c>
      <c r="P83" s="31">
        <v>75</v>
      </c>
      <c r="Q83" s="32"/>
    </row>
    <row r="84" spans="3:17" ht="18" customHeight="1" x14ac:dyDescent="0.45">
      <c r="C84" s="39" t="s">
        <v>22</v>
      </c>
      <c r="D84" s="30">
        <v>71</v>
      </c>
      <c r="E84" s="31">
        <v>83</v>
      </c>
      <c r="F84" s="32" t="str">
        <f t="shared" si="2"/>
        <v>合格</v>
      </c>
      <c r="N84" s="39" t="s">
        <v>22</v>
      </c>
      <c r="O84" s="30">
        <v>71</v>
      </c>
      <c r="P84" s="31">
        <v>83</v>
      </c>
      <c r="Q84" s="32"/>
    </row>
    <row r="85" spans="3:17" ht="18" customHeight="1" x14ac:dyDescent="0.45">
      <c r="C85" s="39" t="s">
        <v>23</v>
      </c>
      <c r="D85" s="30">
        <v>60</v>
      </c>
      <c r="E85" s="31">
        <v>78</v>
      </c>
      <c r="F85" s="32" t="str">
        <f t="shared" si="2"/>
        <v>合格</v>
      </c>
      <c r="N85" s="39" t="s">
        <v>23</v>
      </c>
      <c r="O85" s="30">
        <v>60</v>
      </c>
      <c r="P85" s="31">
        <v>78</v>
      </c>
      <c r="Q85" s="32"/>
    </row>
    <row r="86" spans="3:17" ht="18" customHeight="1" x14ac:dyDescent="0.45">
      <c r="C86" s="39" t="s">
        <v>26</v>
      </c>
      <c r="D86" s="30">
        <v>45</v>
      </c>
      <c r="E86" s="31">
        <v>90</v>
      </c>
      <c r="F86" s="32" t="str">
        <f t="shared" si="2"/>
        <v>合格</v>
      </c>
      <c r="N86" s="39" t="s">
        <v>26</v>
      </c>
      <c r="O86" s="30">
        <v>45</v>
      </c>
      <c r="P86" s="31">
        <v>90</v>
      </c>
      <c r="Q86" s="32"/>
    </row>
    <row r="87" spans="3:17" ht="18" customHeight="1" x14ac:dyDescent="0.45">
      <c r="C87" s="39" t="s">
        <v>27</v>
      </c>
      <c r="D87" s="30">
        <v>69</v>
      </c>
      <c r="E87" s="31">
        <v>80</v>
      </c>
      <c r="F87" s="32" t="str">
        <f t="shared" si="2"/>
        <v>合格</v>
      </c>
      <c r="N87" s="39" t="s">
        <v>27</v>
      </c>
      <c r="O87" s="30">
        <v>69</v>
      </c>
      <c r="P87" s="31">
        <v>80</v>
      </c>
      <c r="Q87" s="32"/>
    </row>
    <row r="88" spans="3:17" ht="18" customHeight="1" thickBot="1" x14ac:dyDescent="0.5">
      <c r="C88" s="40" t="s">
        <v>29</v>
      </c>
      <c r="D88" s="34">
        <v>70</v>
      </c>
      <c r="E88" s="35">
        <v>70</v>
      </c>
      <c r="F88" s="36" t="str">
        <f t="shared" si="2"/>
        <v>合格</v>
      </c>
      <c r="N88" s="40" t="s">
        <v>29</v>
      </c>
      <c r="O88" s="34">
        <v>70</v>
      </c>
      <c r="P88" s="35">
        <v>70</v>
      </c>
      <c r="Q88" s="36"/>
    </row>
    <row r="90" spans="3:17" ht="18" customHeight="1" x14ac:dyDescent="0.2">
      <c r="C90" s="9" ph="1"/>
    </row>
    <row r="92" spans="3:17" ht="18" customHeight="1" x14ac:dyDescent="0.45">
      <c r="F92" s="10" t="s">
        <v>24</v>
      </c>
      <c r="G92" s="37" t="s">
        <v>42</v>
      </c>
      <c r="J92" s="10"/>
      <c r="K92" s="37"/>
    </row>
    <row r="93" spans="3:17" ht="20.25" customHeight="1" x14ac:dyDescent="0.45">
      <c r="K93" s="11"/>
    </row>
    <row r="94" spans="3:17" ht="20.25" customHeight="1" x14ac:dyDescent="0.45">
      <c r="G94" s="41" t="s">
        <v>43</v>
      </c>
      <c r="H94" s="42"/>
      <c r="I94" s="42"/>
      <c r="J94" s="42"/>
      <c r="K94" s="11"/>
    </row>
    <row r="95" spans="3:17" ht="20.25" customHeight="1" x14ac:dyDescent="0.45">
      <c r="G95" s="41" t="s">
        <v>44</v>
      </c>
      <c r="H95" s="42"/>
      <c r="I95" s="42"/>
      <c r="J95" s="42"/>
    </row>
    <row r="96" spans="3:17" ht="18" customHeight="1" x14ac:dyDescent="0.45">
      <c r="G96" s="42" t="s">
        <v>45</v>
      </c>
      <c r="H96" s="42"/>
      <c r="I96" s="42"/>
      <c r="J96" s="42"/>
    </row>
    <row r="97" spans="3:17" ht="19.5" customHeight="1" thickBot="1" x14ac:dyDescent="0.25">
      <c r="C97" s="9" ph="1"/>
    </row>
    <row r="98" spans="3:17" ht="18" customHeight="1" x14ac:dyDescent="0.45">
      <c r="C98" s="5" t="s">
        <v>37</v>
      </c>
      <c r="D98" s="6" t="s">
        <v>38</v>
      </c>
      <c r="E98" s="7" t="s">
        <v>39</v>
      </c>
      <c r="F98" s="8" t="s">
        <v>40</v>
      </c>
      <c r="N98" s="5" t="s">
        <v>37</v>
      </c>
      <c r="O98" s="6" t="s">
        <v>38</v>
      </c>
      <c r="P98" s="7" t="s">
        <v>39</v>
      </c>
      <c r="Q98" s="8" t="s">
        <v>40</v>
      </c>
    </row>
    <row r="99" spans="3:17" ht="18" customHeight="1" x14ac:dyDescent="0.45">
      <c r="C99" s="38" t="s">
        <v>11</v>
      </c>
      <c r="D99" s="26">
        <v>76</v>
      </c>
      <c r="E99" s="27">
        <v>75</v>
      </c>
      <c r="F99" s="28" t="str">
        <f>IF(D99&gt;=70,"合格",IF(D99&gt;=60,"補欠","落第"))</f>
        <v>合格</v>
      </c>
      <c r="N99" s="38" t="s">
        <v>11</v>
      </c>
      <c r="O99" s="26">
        <v>76</v>
      </c>
      <c r="P99" s="27">
        <v>75</v>
      </c>
      <c r="Q99" s="28"/>
    </row>
    <row r="100" spans="3:17" ht="18" customHeight="1" x14ac:dyDescent="0.45">
      <c r="C100" s="39" t="s">
        <v>16</v>
      </c>
      <c r="D100" s="30">
        <v>66</v>
      </c>
      <c r="E100" s="31">
        <v>68</v>
      </c>
      <c r="F100" s="32" t="str">
        <f t="shared" ref="F100:F107" si="3">IF(D100&gt;=70,"合格",IF(D100&gt;=60,"補欠","落第"))</f>
        <v>補欠</v>
      </c>
      <c r="N100" s="39" t="s">
        <v>16</v>
      </c>
      <c r="O100" s="30">
        <v>66</v>
      </c>
      <c r="P100" s="31">
        <v>68</v>
      </c>
      <c r="Q100" s="32"/>
    </row>
    <row r="101" spans="3:17" ht="18" customHeight="1" x14ac:dyDescent="0.45">
      <c r="C101" s="39" t="s">
        <v>18</v>
      </c>
      <c r="D101" s="30">
        <v>82</v>
      </c>
      <c r="E101" s="31">
        <v>66</v>
      </c>
      <c r="F101" s="32" t="str">
        <f t="shared" si="3"/>
        <v>合格</v>
      </c>
      <c r="N101" s="39" t="s">
        <v>18</v>
      </c>
      <c r="O101" s="30">
        <v>82</v>
      </c>
      <c r="P101" s="31">
        <v>66</v>
      </c>
      <c r="Q101" s="32"/>
    </row>
    <row r="102" spans="3:17" ht="18" customHeight="1" x14ac:dyDescent="0.45">
      <c r="C102" s="39" t="s">
        <v>21</v>
      </c>
      <c r="D102" s="30">
        <v>55</v>
      </c>
      <c r="E102" s="31">
        <v>75</v>
      </c>
      <c r="F102" s="32" t="str">
        <f t="shared" si="3"/>
        <v>落第</v>
      </c>
      <c r="N102" s="39" t="s">
        <v>21</v>
      </c>
      <c r="O102" s="30">
        <v>55</v>
      </c>
      <c r="P102" s="31">
        <v>75</v>
      </c>
      <c r="Q102" s="32"/>
    </row>
    <row r="103" spans="3:17" ht="18" customHeight="1" x14ac:dyDescent="0.45">
      <c r="C103" s="39" t="s">
        <v>22</v>
      </c>
      <c r="D103" s="30">
        <v>71</v>
      </c>
      <c r="E103" s="31">
        <v>83</v>
      </c>
      <c r="F103" s="32" t="str">
        <f t="shared" si="3"/>
        <v>合格</v>
      </c>
      <c r="N103" s="39" t="s">
        <v>22</v>
      </c>
      <c r="O103" s="30">
        <v>71</v>
      </c>
      <c r="P103" s="31">
        <v>83</v>
      </c>
      <c r="Q103" s="32"/>
    </row>
    <row r="104" spans="3:17" ht="18" customHeight="1" x14ac:dyDescent="0.45">
      <c r="C104" s="39" t="s">
        <v>23</v>
      </c>
      <c r="D104" s="30">
        <v>60</v>
      </c>
      <c r="E104" s="31">
        <v>78</v>
      </c>
      <c r="F104" s="32" t="str">
        <f t="shared" si="3"/>
        <v>補欠</v>
      </c>
      <c r="N104" s="39" t="s">
        <v>23</v>
      </c>
      <c r="O104" s="30">
        <v>60</v>
      </c>
      <c r="P104" s="31">
        <v>78</v>
      </c>
      <c r="Q104" s="32"/>
    </row>
    <row r="105" spans="3:17" ht="18" customHeight="1" x14ac:dyDescent="0.45">
      <c r="C105" s="39" t="s">
        <v>26</v>
      </c>
      <c r="D105" s="30">
        <v>45</v>
      </c>
      <c r="E105" s="31">
        <v>90</v>
      </c>
      <c r="F105" s="32" t="str">
        <f t="shared" si="3"/>
        <v>落第</v>
      </c>
      <c r="N105" s="39" t="s">
        <v>26</v>
      </c>
      <c r="O105" s="30">
        <v>45</v>
      </c>
      <c r="P105" s="31">
        <v>90</v>
      </c>
      <c r="Q105" s="32"/>
    </row>
    <row r="106" spans="3:17" ht="18" customHeight="1" x14ac:dyDescent="0.45">
      <c r="C106" s="39" t="s">
        <v>27</v>
      </c>
      <c r="D106" s="30">
        <v>69</v>
      </c>
      <c r="E106" s="31">
        <v>80</v>
      </c>
      <c r="F106" s="32" t="str">
        <f t="shared" si="3"/>
        <v>補欠</v>
      </c>
      <c r="N106" s="39" t="s">
        <v>27</v>
      </c>
      <c r="O106" s="30">
        <v>69</v>
      </c>
      <c r="P106" s="31">
        <v>80</v>
      </c>
      <c r="Q106" s="32"/>
    </row>
    <row r="107" spans="3:17" ht="18" customHeight="1" thickBot="1" x14ac:dyDescent="0.5">
      <c r="C107" s="40" t="s">
        <v>29</v>
      </c>
      <c r="D107" s="34">
        <v>70</v>
      </c>
      <c r="E107" s="35">
        <v>70</v>
      </c>
      <c r="F107" s="36" t="str">
        <f t="shared" si="3"/>
        <v>合格</v>
      </c>
      <c r="N107" s="40" t="s">
        <v>29</v>
      </c>
      <c r="O107" s="34">
        <v>70</v>
      </c>
      <c r="P107" s="35">
        <v>70</v>
      </c>
      <c r="Q107" s="36"/>
    </row>
    <row r="108" spans="3:17" ht="18" customHeight="1" x14ac:dyDescent="0.2">
      <c r="C108" s="9" ph="1"/>
    </row>
    <row r="123" spans="3:3" ht="18" customHeight="1" x14ac:dyDescent="0.2">
      <c r="C123" s="9" ph="1"/>
    </row>
    <row r="125" spans="3:3" ht="18" customHeight="1" x14ac:dyDescent="0.2">
      <c r="C125" s="9" ph="1"/>
    </row>
    <row r="126" spans="3:3" ht="18" customHeight="1" x14ac:dyDescent="0.2">
      <c r="C126" s="9" ph="1"/>
    </row>
    <row r="127" spans="3:3" ht="18" customHeight="1" x14ac:dyDescent="0.2">
      <c r="C127" s="9" ph="1"/>
    </row>
    <row r="128" spans="3:3" ht="18" customHeight="1" x14ac:dyDescent="0.2">
      <c r="C128" s="9" ph="1"/>
    </row>
    <row r="130" spans="3:3" ht="18" customHeight="1" x14ac:dyDescent="0.2">
      <c r="C130" s="9" ph="1"/>
    </row>
    <row r="137" spans="3:3" ht="18" customHeight="1" x14ac:dyDescent="0.2">
      <c r="C137" s="9" ph="1"/>
    </row>
    <row r="138" spans="3:3" ht="18" customHeight="1" x14ac:dyDescent="0.2">
      <c r="C138" s="9" ph="1"/>
    </row>
    <row r="139" spans="3:3" ht="18" customHeight="1" x14ac:dyDescent="0.2">
      <c r="C139" s="9" ph="1"/>
    </row>
    <row r="141" spans="3:3" ht="18" customHeight="1" x14ac:dyDescent="0.2">
      <c r="C141" s="9" ph="1"/>
    </row>
    <row r="142" spans="3:3" ht="18" customHeight="1" x14ac:dyDescent="0.2">
      <c r="C142" s="9" ph="1"/>
    </row>
  </sheetData>
  <mergeCells count="7">
    <mergeCell ref="G76:J76"/>
    <mergeCell ref="A1:G1"/>
    <mergeCell ref="K16:N16"/>
    <mergeCell ref="K51:N51"/>
    <mergeCell ref="G57:J57"/>
    <mergeCell ref="G58:J58"/>
    <mergeCell ref="G75:J75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2023-05-15T11:51:26Z</dcterms:created>
  <dcterms:modified xsi:type="dcterms:W3CDTF">2023-07-15T08:17:51Z</dcterms:modified>
</cp:coreProperties>
</file>